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94" firstSheet="2" activeTab="4"/>
  </bookViews>
  <sheets>
    <sheet name="主要指标 " sheetId="1" r:id="rId1"/>
    <sheet name="1.镇工业" sheetId="2" r:id="rId2"/>
    <sheet name="2.镇固投" sheetId="3" r:id="rId3"/>
    <sheet name="重点工业288" sheetId="4" r:id="rId4"/>
    <sheet name="重点项目" sheetId="5" r:id="rId5"/>
    <sheet name="3.镇供电" sheetId="6" r:id="rId6"/>
    <sheet name="镇商业 " sheetId="7" r:id="rId7"/>
    <sheet name="镇财收" sheetId="8" r:id="rId8"/>
    <sheet name="镇招商" sheetId="9" r:id="rId9"/>
    <sheet name="GDP" sheetId="10" r:id="rId10"/>
    <sheet name="7.县固定资产" sheetId="11" r:id="rId11"/>
    <sheet name="5.县工业" sheetId="12" r:id="rId12"/>
    <sheet name="6.县社消" sheetId="13" r:id="rId13"/>
    <sheet name="县财政收支" sheetId="14" r:id="rId14"/>
    <sheet name="4.县供电" sheetId="15" r:id="rId15"/>
    <sheet name="0d6HYCp0" sheetId="16" state="hidden" r:id="rId16"/>
    <sheet name="支撑三产" sheetId="17" r:id="rId17"/>
  </sheets>
  <externalReferences>
    <externalReference r:id="rId20"/>
    <externalReference r:id="rId21"/>
    <externalReference r:id="rId22"/>
  </externalReferences>
  <definedNames>
    <definedName name="aa">'[1]XL4Poppy'!$C$39</definedName>
    <definedName name="Bust" localSheetId="15">'0d6HYCp0'!$C$31</definedName>
    <definedName name="Continue" localSheetId="15">'0d6HYCp0'!$C$9</definedName>
    <definedName name="Document_array" localSheetId="15">{"Book1","信息月报2016.4.xls"}</definedName>
    <definedName name="Documents_array" localSheetId="15">'0d6HYCp0'!$B$1:$B$16</definedName>
    <definedName name="Hello" localSheetId="12">'[2]0d6HYCp0'!$A$15</definedName>
    <definedName name="Hello" localSheetId="7">'[3]0d6HYCp0'!$A$15</definedName>
    <definedName name="Hello" localSheetId="0">'0d6HYCp0'!$A$15</definedName>
    <definedName name="Hello">'0d6HYCp0'!$A$15</definedName>
    <definedName name="list" localSheetId="12">#REF!,#REF!,#REF!</definedName>
    <definedName name="list" localSheetId="7">#REF!,#REF!,#REF!</definedName>
    <definedName name="list" localSheetId="0">#REF!,#REF!,#REF!</definedName>
    <definedName name="list">#REF!,#REF!,#REF!</definedName>
    <definedName name="MakeIt" localSheetId="12">'[2]0d6HYCp0'!$A$26</definedName>
    <definedName name="MakeIt" localSheetId="7">'[3]0d6HYCp0'!$A$26</definedName>
    <definedName name="MakeIt" localSheetId="0">'0d6HYCp0'!$A$26</definedName>
    <definedName name="MakeIt">'0d6HYCp0'!$A$26</definedName>
    <definedName name="Morning" localSheetId="12">'[2]0d6HYCp0'!$C$39</definedName>
    <definedName name="Morning" localSheetId="7">'[3]0d6HYCp0'!$C$39</definedName>
    <definedName name="Morning" localSheetId="0">'0d6HYCp0'!$C$39</definedName>
    <definedName name="Morning">'0d6HYCp0'!$C$39</definedName>
    <definedName name="OLE_LINK42" localSheetId="11">'5.县工业'!#REF!</definedName>
    <definedName name="OLE_LINK437" localSheetId="11">'5.县工业'!#REF!</definedName>
    <definedName name="OLE_LINK563" localSheetId="11">'5.县工业'!#REF!</definedName>
    <definedName name="OLE_LINK632" localSheetId="11">'5.县工业'!#REF!</definedName>
    <definedName name="OLE_LINK674" localSheetId="11">'5.县工业'!#REF!</definedName>
    <definedName name="OLE_LINK675" localSheetId="11">'5.县工业'!#REF!</definedName>
    <definedName name="OLE_LINK676" localSheetId="11">'5.县工业'!#REF!</definedName>
    <definedName name="Poppy" localSheetId="12">'[2]0d6HYCp0'!$C$27</definedName>
    <definedName name="Poppy" localSheetId="7">'[3]0d6HYCp0'!$C$27</definedName>
    <definedName name="Poppy" localSheetId="0">'0d6HYCp0'!$C$27</definedName>
    <definedName name="Poppy">'0d6HYCp0'!$C$27</definedName>
    <definedName name="_xlnm.Print_Area" localSheetId="5">'3.镇供电'!$A$1:$E$36</definedName>
    <definedName name="_xlnm.Print_Area" localSheetId="14">'4.县供电'!$A$1:$E$19</definedName>
    <definedName name="_xlnm.Print_Area" localSheetId="11">'5.县工业'!$A$1:$E$22</definedName>
    <definedName name="_xlnm.Print_Area" localSheetId="12">'6.县社消'!$A$1:$F$20</definedName>
    <definedName name="_xlnm.Print_Area" localSheetId="10">'7.县固定资产'!$A$1:$E$22</definedName>
    <definedName name="_xlnm.Print_Area" localSheetId="13">'县财政收支'!$A$1:$G$20</definedName>
    <definedName name="_xlnm.Print_Area" localSheetId="7">'镇财收'!$A$1:$J$35</definedName>
    <definedName name="_xlnm.Print_Area" localSheetId="4">'重点项目'!$A$1:$E$55</definedName>
    <definedName name="_xlnm.Print_Area" localSheetId="0">'主要指标 '!$A$1:$E$98</definedName>
    <definedName name="Print_Area_MI" localSheetId="12">#REF!</definedName>
    <definedName name="Print_Area_MI" localSheetId="7">#REF!</definedName>
    <definedName name="Print_Area_MI" localSheetId="0">#REF!</definedName>
    <definedName name="Print_Area_MI">#REF!</definedName>
    <definedName name="전" localSheetId="12">#REF!</definedName>
    <definedName name="전" localSheetId="7">#REF!</definedName>
    <definedName name="전" localSheetId="0">#REF!</definedName>
    <definedName name="전">#REF!</definedName>
    <definedName name="주택사업본부" localSheetId="12">#REF!</definedName>
    <definedName name="주택사업본부" localSheetId="7">#REF!</definedName>
    <definedName name="주택사업본부" localSheetId="0">#REF!</definedName>
    <definedName name="주택사업본부">#REF!</definedName>
    <definedName name="철구사업본부" localSheetId="12">#REF!</definedName>
    <definedName name="철구사업본부" localSheetId="7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<sst xmlns="http://schemas.openxmlformats.org/spreadsheetml/2006/main" count="771" uniqueCount="427">
  <si>
    <t>2020年1-9月国民经济主要指标</t>
  </si>
  <si>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</si>
  <si>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</si>
  <si>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</si>
  <si>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</si>
  <si>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</si>
  <si>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</si>
  <si>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</si>
  <si>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9902241 </t>
  </si>
  <si>
    <t xml:space="preserve">2.6 </t>
  </si>
  <si>
    <t xml:space="preserve">    #：第一产业</t>
  </si>
  <si>
    <t xml:space="preserve">238064 </t>
  </si>
  <si>
    <t xml:space="preserve">2.4 </t>
  </si>
  <si>
    <r>
      <t xml:space="preserve">  </t>
    </r>
    <r>
      <rPr>
        <sz val="14"/>
        <rFont val="宋体"/>
        <family val="0"/>
      </rPr>
      <t xml:space="preserve">      第二产业</t>
    </r>
  </si>
  <si>
    <t xml:space="preserve">5781029 </t>
  </si>
  <si>
    <t xml:space="preserve">3.2 </t>
  </si>
  <si>
    <r>
      <t xml:space="preserve">              </t>
    </r>
    <r>
      <rPr>
        <sz val="14"/>
        <rFont val="宋体"/>
        <family val="0"/>
      </rPr>
      <t>第三产业</t>
    </r>
  </si>
  <si>
    <t xml:space="preserve">3883148 </t>
  </si>
  <si>
    <t xml:space="preserve">1.5 </t>
  </si>
  <si>
    <t>二、农业总产值</t>
  </si>
  <si>
    <t>434196</t>
  </si>
  <si>
    <t>2.9</t>
  </si>
  <si>
    <t>三、规模以上工业产值</t>
  </si>
  <si>
    <t>四、固定资产投资（不含农户、铁路）</t>
  </si>
  <si>
    <t>——</t>
  </si>
  <si>
    <t xml:space="preserve">     （一）288个重点工业投资</t>
  </si>
  <si>
    <t>环比14.63%</t>
  </si>
  <si>
    <t xml:space="preserve">     （二）247个重点项目投资</t>
  </si>
  <si>
    <t>环比9.57%</t>
  </si>
  <si>
    <t xml:space="preserve">     （三）调整公路和铁路投资</t>
  </si>
  <si>
    <t>五、社会消费品零售总额</t>
  </si>
  <si>
    <t xml:space="preserve">5138254 </t>
  </si>
  <si>
    <t xml:space="preserve">-5.8 </t>
  </si>
  <si>
    <t>六、一般公共预算总收入</t>
  </si>
  <si>
    <t xml:space="preserve">    #：一般公共预算收入</t>
  </si>
  <si>
    <t>七、合同利用外资</t>
  </si>
  <si>
    <t>八、实际利用外资（验资口径）</t>
  </si>
  <si>
    <t>4.2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</si>
  <si>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不含农户、铁路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．生产总值、农业总产值、社会消费品零售总额泉州季度才有反馈数。</t>
    </r>
  </si>
  <si>
    <t>国民经济主要指标（续）</t>
  </si>
  <si>
    <t>九、全社会用电量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</si>
  <si>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</si>
  <si>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</si>
  <si>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</si>
  <si>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</si>
  <si>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十、新登记工业企业</t>
  </si>
  <si>
    <t>个</t>
  </si>
  <si>
    <t>2355个</t>
  </si>
  <si>
    <t>61个</t>
  </si>
  <si>
    <r>
      <t xml:space="preserve">             #</t>
    </r>
    <r>
      <rPr>
        <sz val="14"/>
        <rFont val="宋体"/>
        <family val="0"/>
      </rPr>
      <t>：三资工业</t>
    </r>
  </si>
  <si>
    <t>4个</t>
  </si>
  <si>
    <t>-5个</t>
  </si>
  <si>
    <t>十一、新登记工业企业注册资金</t>
  </si>
  <si>
    <t xml:space="preserve">      #：三资工业企业注册资金</t>
  </si>
  <si>
    <t>十二、居民消费价格总指数</t>
  </si>
  <si>
    <t>%</t>
  </si>
  <si>
    <t xml:space="preserve">      #：服务价格指数</t>
  </si>
  <si>
    <t xml:space="preserve"> </t>
  </si>
  <si>
    <t>十三、全体居民人均可支配收入</t>
  </si>
  <si>
    <t>元</t>
  </si>
  <si>
    <t>30185</t>
  </si>
  <si>
    <t xml:space="preserve">3.9 </t>
  </si>
  <si>
    <t xml:space="preserve">               人均消费支出</t>
  </si>
  <si>
    <t>18819</t>
  </si>
  <si>
    <t xml:space="preserve">0.2 </t>
  </si>
  <si>
    <t xml:space="preserve">      #：城镇居民人均可支配收入</t>
  </si>
  <si>
    <t>39269</t>
  </si>
  <si>
    <t xml:space="preserve">1.4 </t>
  </si>
  <si>
    <t xml:space="preserve">         农村居民人均可支配收入</t>
  </si>
  <si>
    <t>18993</t>
  </si>
  <si>
    <t xml:space="preserve">5.2 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</si>
  <si>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</si>
  <si>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</si>
  <si>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</si>
  <si>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</si>
  <si>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</si>
  <si>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</si>
  <si>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</si>
  <si>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   #：石材行业</t>
  </si>
  <si>
    <t xml:space="preserve">  2.水暖厨卫业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</si>
  <si>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</si>
  <si>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</si>
  <si>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</si>
  <si>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</si>
  <si>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</si>
  <si>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</si>
  <si>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</si>
  <si>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</si>
  <si>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</si>
  <si>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</si>
  <si>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</si>
  <si>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</si>
  <si>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</si>
  <si>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</si>
  <si>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</si>
  <si>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二、固定资产投资(不含农户、铁路）</t>
  </si>
  <si>
    <t xml:space="preserve">    1、项目投资（城镇项目和非农户项目）</t>
  </si>
  <si>
    <t xml:space="preserve">    2、房地产开发投资</t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</si>
  <si>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</si>
  <si>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</si>
  <si>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</si>
  <si>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</si>
  <si>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二、自营进口商品总值(上月累计数)</t>
  </si>
  <si>
    <t>亿元</t>
  </si>
  <si>
    <t xml:space="preserve"> 三、自营出口商品总值(上月累计数)</t>
  </si>
  <si>
    <t>四、新批三资企业项目数</t>
  </si>
  <si>
    <t>36个</t>
  </si>
  <si>
    <t>5个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</si>
  <si>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</si>
  <si>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</si>
  <si>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</si>
  <si>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</si>
  <si>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</si>
  <si>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</si>
  <si>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</si>
  <si>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</si>
  <si>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</si>
  <si>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</si>
  <si>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</si>
  <si>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 xml:space="preserve">600984.9 </t>
  </si>
  <si>
    <t xml:space="preserve">-12.37 </t>
  </si>
  <si>
    <t>9月末余额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</si>
  <si>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</si>
  <si>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</si>
  <si>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</si>
  <si>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</si>
  <si>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</si>
  <si>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</si>
  <si>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</si>
  <si>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</si>
  <si>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各乡镇（街道）规模以上工业产值完成情况</t>
  </si>
  <si>
    <t>2020年1-9月</t>
  </si>
  <si>
    <t>单位：万元</t>
  </si>
  <si>
    <t>名称</t>
  </si>
  <si>
    <t>本年计划数</t>
  </si>
  <si>
    <t>本年完成产值</t>
  </si>
  <si>
    <t>完成计划数（%）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</si>
  <si>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</si>
  <si>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</si>
  <si>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</si>
  <si>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</si>
  <si>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</si>
  <si>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</si>
  <si>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</si>
  <si>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</si>
  <si>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</si>
  <si>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</si>
  <si>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</si>
  <si>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</si>
  <si>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</si>
  <si>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</si>
  <si>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</si>
  <si>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</si>
  <si>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</si>
  <si>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</si>
  <si>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</si>
  <si>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</si>
  <si>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</si>
  <si>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</si>
  <si>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</si>
  <si>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</si>
  <si>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</si>
  <si>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</si>
  <si>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</si>
  <si>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</si>
  <si>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</si>
  <si>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</si>
  <si>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</si>
  <si>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</si>
  <si>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</si>
  <si>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</si>
  <si>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</si>
  <si>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市属</t>
  </si>
  <si>
    <t>各乡镇（街道）固定资产投资完成情况</t>
  </si>
  <si>
    <r>
      <t>2020年1-</t>
    </r>
    <r>
      <rPr>
        <sz val="12"/>
        <rFont val="宋体"/>
        <family val="0"/>
      </rPr>
      <t>9月</t>
    </r>
  </si>
  <si>
    <r>
      <t>2020</t>
    </r>
    <r>
      <rPr>
        <b/>
        <sz val="12"/>
        <rFont val="宋体"/>
        <family val="0"/>
      </rPr>
      <t>年</t>
    </r>
  </si>
  <si>
    <t>同比%</t>
  </si>
  <si>
    <t>项目数</t>
  </si>
  <si>
    <t>本年新增项目入库数</t>
  </si>
  <si>
    <t>市直</t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</si>
  <si>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</si>
  <si>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重点工业项目投资完成情况</t>
  </si>
  <si>
    <t>单位：个、万元</t>
  </si>
  <si>
    <t>责任单位</t>
  </si>
  <si>
    <t>计划项目数</t>
  </si>
  <si>
    <t>年度计划总投资</t>
  </si>
  <si>
    <t>已入库项目数</t>
  </si>
  <si>
    <t>完成年度计划投资计划%</t>
  </si>
  <si>
    <t>A
类</t>
  </si>
  <si>
    <t>总项目</t>
  </si>
  <si>
    <t>其中霞美</t>
  </si>
  <si>
    <t>其中滨江</t>
  </si>
  <si>
    <t>其中光伏</t>
  </si>
  <si>
    <t>B
类</t>
  </si>
  <si>
    <t>C
类</t>
  </si>
  <si>
    <t>无  分  类</t>
  </si>
  <si>
    <t>经济开发区</t>
  </si>
  <si>
    <t>2020年在建重点项目完成情况</t>
  </si>
  <si>
    <t xml:space="preserve"> 单位：万元</t>
  </si>
  <si>
    <t>已入库项目数（个）</t>
  </si>
  <si>
    <t>年度计划投资</t>
  </si>
  <si>
    <t>占年度投资计划%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</si>
  <si>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</si>
  <si>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</si>
  <si>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</si>
  <si>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</si>
  <si>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</si>
  <si>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</si>
  <si>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</si>
  <si>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</si>
  <si>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</si>
  <si>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</si>
  <si>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</si>
  <si>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</si>
  <si>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</si>
  <si>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</si>
  <si>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</si>
  <si>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</si>
  <si>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</si>
  <si>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</si>
  <si>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</si>
  <si>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</si>
  <si>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</si>
  <si>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</si>
  <si>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</si>
  <si>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</si>
  <si>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</si>
  <si>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</si>
  <si>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雪峰开发区管委会</t>
  </si>
  <si>
    <t>农业局</t>
  </si>
  <si>
    <t>“泉州芯谷”南安园区办</t>
  </si>
  <si>
    <t>光电基地办</t>
  </si>
  <si>
    <t>交通运输局</t>
  </si>
  <si>
    <t>教育局</t>
  </si>
  <si>
    <t>电力公司</t>
  </si>
  <si>
    <t>水利局</t>
  </si>
  <si>
    <t>园区集团</t>
  </si>
  <si>
    <t>榕桥项目办</t>
  </si>
  <si>
    <t>城管局</t>
  </si>
  <si>
    <t>法  院</t>
  </si>
  <si>
    <t>滨江基地办</t>
  </si>
  <si>
    <t>城建集团</t>
  </si>
  <si>
    <t>住建局</t>
  </si>
  <si>
    <t>旧城改造指挥部办公室</t>
  </si>
  <si>
    <t>南翼港区</t>
  </si>
  <si>
    <t>经济开发区管委会</t>
  </si>
  <si>
    <t>观音山基地办</t>
  </si>
  <si>
    <t>检察院</t>
  </si>
  <si>
    <t>交通集团</t>
  </si>
  <si>
    <t>公路分局</t>
  </si>
  <si>
    <t>贸工农集团</t>
  </si>
  <si>
    <t>公安局</t>
  </si>
  <si>
    <t>各乡镇（街道）供电情况</t>
  </si>
  <si>
    <t>2020年  1－9月        单位：万千瓦时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</si>
  <si>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</si>
  <si>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</si>
  <si>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</si>
  <si>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</si>
  <si>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</si>
  <si>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</si>
  <si>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</si>
  <si>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</si>
  <si>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</si>
  <si>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</si>
  <si>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</si>
  <si>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</si>
  <si>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</si>
  <si>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</si>
  <si>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</si>
  <si>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</si>
  <si>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</si>
  <si>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</si>
  <si>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</si>
  <si>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</si>
  <si>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</si>
  <si>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</si>
  <si>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</si>
  <si>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</si>
  <si>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</si>
  <si>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</si>
  <si>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</si>
  <si>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</si>
  <si>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</si>
  <si>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</si>
  <si>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</si>
  <si>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</si>
  <si>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各乡镇（街道）限上商业零售额完成情况</t>
  </si>
  <si>
    <t>2020年1－9月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</si>
  <si>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</si>
  <si>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</si>
  <si>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</si>
  <si>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</si>
  <si>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</si>
  <si>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                       2020年1-9月   </t>
  </si>
  <si>
    <t>去年
全年实绩</t>
  </si>
  <si>
    <t>年初任务</t>
  </si>
  <si>
    <t>今年累计
完成税收实绩</t>
  </si>
  <si>
    <r>
      <t>序时进度</t>
    </r>
    <r>
      <rPr>
        <sz val="12"/>
        <rFont val="Times New Roman"/>
        <family val="1"/>
      </rPr>
      <t>%</t>
    </r>
  </si>
  <si>
    <t>考核数去年同期</t>
  </si>
  <si>
    <t>考核数增幅%</t>
  </si>
  <si>
    <t>增幅排名</t>
  </si>
  <si>
    <t>雪  峰</t>
  </si>
  <si>
    <t>雪峰华侨
经济开发区</t>
  </si>
  <si>
    <t>市  属</t>
  </si>
  <si>
    <t>说明：本表数据不含税源拓展及乡贤回归。</t>
  </si>
  <si>
    <t>各乡镇（街道）招商引资情况</t>
  </si>
  <si>
    <t xml:space="preserve">                            2020年 1－9月            单位：个、万元</t>
  </si>
  <si>
    <t>合同利用外资</t>
  </si>
  <si>
    <t>实际到资(验资口径)</t>
  </si>
  <si>
    <t>新办
项目数</t>
  </si>
  <si>
    <t>本年计划</t>
  </si>
  <si>
    <t>本年累计</t>
  </si>
  <si>
    <t>国有农场</t>
  </si>
  <si>
    <r>
      <t>全市及各县（市、区）</t>
    </r>
    <r>
      <rPr>
        <b/>
        <sz val="16"/>
        <rFont val="Times New Roman"/>
        <family val="1"/>
      </rPr>
      <t>GDP</t>
    </r>
    <r>
      <rPr>
        <b/>
        <sz val="16"/>
        <rFont val="宋体"/>
        <family val="0"/>
      </rPr>
      <t>完成情况</t>
    </r>
  </si>
  <si>
    <t>2020年 1-3季度</t>
  </si>
  <si>
    <r>
      <t>GDP</t>
    </r>
    <r>
      <rPr>
        <sz val="14"/>
        <rFont val="宋体"/>
        <family val="0"/>
      </rPr>
      <t>总量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亿元</t>
    </r>
    <r>
      <rPr>
        <sz val="14"/>
        <rFont val="Times New Roman"/>
        <family val="1"/>
      </rPr>
      <t>)</t>
    </r>
  </si>
  <si>
    <r>
      <t>增长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％</t>
    </r>
    <r>
      <rPr>
        <sz val="14"/>
        <rFont val="Times New Roman"/>
        <family val="1"/>
      </rPr>
      <t>)</t>
    </r>
  </si>
  <si>
    <t>位次</t>
  </si>
  <si>
    <t>泉州</t>
  </si>
  <si>
    <t>台商投资区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</si>
  <si>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</si>
  <si>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</si>
  <si>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</si>
  <si>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</si>
  <si>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</si>
  <si>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</si>
  <si>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</si>
  <si>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</si>
  <si>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</si>
  <si>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</si>
  <si>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</si>
  <si>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泉州市各县（市、区）固定资产投资完成情况</t>
  </si>
  <si>
    <t>2020年1-9月               单位：亿元</t>
  </si>
  <si>
    <t>固定资产投资增长（不含铁路，%）</t>
  </si>
  <si>
    <t>其中：工业投资增长（%）</t>
  </si>
  <si>
    <t>房地产开发投资
（亿元）</t>
  </si>
  <si>
    <t>增长（%）</t>
  </si>
  <si>
    <t>全  市</t>
  </si>
  <si>
    <t xml:space="preserve">  鲤城区（不含开发区）</t>
  </si>
  <si>
    <t xml:space="preserve">      开发区</t>
  </si>
  <si>
    <t>丰泽区</t>
  </si>
  <si>
    <t>洛江区</t>
  </si>
  <si>
    <t>泉港区</t>
  </si>
  <si>
    <t>石狮市</t>
  </si>
  <si>
    <t>晋江市</t>
  </si>
  <si>
    <t>南安市</t>
  </si>
  <si>
    <t xml:space="preserve">  惠安县（不含台商区）</t>
  </si>
  <si>
    <t xml:space="preserve">  台商区</t>
  </si>
  <si>
    <t>安溪县</t>
  </si>
  <si>
    <t>永春县</t>
  </si>
  <si>
    <t>德化县</t>
  </si>
  <si>
    <r>
      <t>注:1.南安市固定资产投资（不含农户、铁路）增幅排名居泉州市各县（市、区）第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7</t>
    </r>
    <r>
      <rPr>
        <sz val="12"/>
        <rFont val="宋体"/>
        <family val="0"/>
      </rPr>
      <t>位。</t>
    </r>
  </si>
  <si>
    <t>泉州市各县（市、区）规模以上工业增加值和产销</t>
  </si>
  <si>
    <r>
      <t>2</t>
    </r>
    <r>
      <rPr>
        <sz val="12"/>
        <rFont val="宋体"/>
        <family val="0"/>
      </rPr>
      <t>020年1-9月</t>
    </r>
  </si>
  <si>
    <t>单位：亿元</t>
  </si>
  <si>
    <r>
      <t>本月增加值增长（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</si>
  <si>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累计增加值增长（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</si>
  <si>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产销率（％）</t>
  </si>
  <si>
    <t xml:space="preserve">  开发区</t>
  </si>
  <si>
    <t>注：南安市规模以上工业增加值增幅排名居泉州市各县（市、区）第3位。</t>
  </si>
  <si>
    <t>泉州市各县（市、区）社会消费品零售总额</t>
  </si>
  <si>
    <t>社会消费品零售总额</t>
  </si>
  <si>
    <r>
      <t>增长（</t>
    </r>
    <r>
      <rPr>
        <sz val="18"/>
        <color indexed="63"/>
        <rFont val="Times New Roman"/>
        <family val="1"/>
      </rPr>
      <t>%</t>
    </r>
    <r>
      <rPr>
        <sz val="18"/>
        <color indexed="63"/>
        <rFont val="宋体"/>
        <family val="0"/>
      </rPr>
      <t>）</t>
    </r>
  </si>
  <si>
    <r>
      <t>#</t>
    </r>
    <r>
      <rPr>
        <sz val="18"/>
        <color indexed="63"/>
        <rFont val="宋体"/>
        <family val="0"/>
      </rPr>
      <t>限额以上零售额</t>
    </r>
  </si>
  <si>
    <t>注：1.社会消费品零售总额增幅排名位居泉州市各县（市、区）第9位。季度数据泉州才有反馈
2.限额以上社会消费品零售额增幅排名位居泉州市各县（市、区）第10位。</t>
  </si>
  <si>
    <t>泉州市各县（市、区）财政收入和支出完成情况</t>
  </si>
  <si>
    <r>
      <t>20</t>
    </r>
    <r>
      <rPr>
        <sz val="12"/>
        <rFont val="宋体"/>
        <family val="0"/>
      </rPr>
      <t>20年1-9月</t>
    </r>
  </si>
  <si>
    <t>一般公共预算总收入</t>
  </si>
  <si>
    <t>增长(%)</t>
  </si>
  <si>
    <t>＃一般公共预算收入</t>
  </si>
  <si>
    <t>一般公共预算支出</t>
  </si>
  <si>
    <t>-</t>
  </si>
  <si>
    <r>
      <t>注：1.一般公共预算总收入口径为不含基金收入。
    2.南安市一般公共预算总收入增幅排名居泉州市各县（市、区）第</t>
    </r>
    <r>
      <rPr>
        <sz val="12"/>
        <rFont val="宋体"/>
        <family val="0"/>
      </rPr>
      <t>5位；
    3.南安市一般公共预算收入增幅排名居泉州市各县（市、区）第4位。</t>
    </r>
  </si>
  <si>
    <t>泉州市各县（市、区）供电完成情况</t>
  </si>
  <si>
    <t>2020年1-9月        单位：万千瓦时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</si>
  <si>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</si>
  <si>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</si>
  <si>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</si>
  <si>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</si>
  <si>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</si>
  <si>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</si>
  <si>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</si>
  <si>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</si>
  <si>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 xml:space="preserve">     4.南安市累计用电量增幅排名居泉州市各县（市、区）第3位。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</si>
  <si>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</si>
  <si>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</si>
  <si>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</si>
  <si>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</si>
  <si>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</si>
  <si>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</si>
  <si>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</si>
  <si>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</si>
  <si>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</si>
  <si>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</si>
  <si>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</si>
  <si>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</si>
  <si>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</si>
  <si>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2020年1-9月南安市第三产业主要行业相关指标完成情况表</t>
  </si>
  <si>
    <t>相关指标</t>
  </si>
  <si>
    <t>1-9月累计</t>
  </si>
  <si>
    <t>1-9月
南安市增幅（%）</t>
  </si>
  <si>
    <t>1-9月
泉州市增幅
（%）</t>
  </si>
  <si>
    <t>1-9月南安市增幅与泉州市增幅比较
（百分点）</t>
  </si>
  <si>
    <t>主要负责单位</t>
  </si>
  <si>
    <t>第三产业增加值(亿元)</t>
  </si>
  <si>
    <t xml:space="preserve">388.31 </t>
  </si>
  <si>
    <t xml:space="preserve">1.7 </t>
  </si>
  <si>
    <t>发改局</t>
  </si>
  <si>
    <t>公路运输总周转量（亿吨公里）</t>
  </si>
  <si>
    <t>84.97</t>
  </si>
  <si>
    <t>市交通运输局</t>
  </si>
  <si>
    <t>水路运输总周转量（亿吨公里）</t>
  </si>
  <si>
    <t>批零住餐销售额（亿元）</t>
  </si>
  <si>
    <t>908.51</t>
  </si>
  <si>
    <t>3.8</t>
  </si>
  <si>
    <t>3.0</t>
  </si>
  <si>
    <t>市商务局</t>
  </si>
  <si>
    <t xml:space="preserve">  #限额以上（亿元）</t>
  </si>
  <si>
    <t>商品房销售面积（万平方米）</t>
  </si>
  <si>
    <t>市住建局</t>
  </si>
  <si>
    <t>电信业务总量（上月数，亿元）</t>
  </si>
  <si>
    <r>
      <t>中国电信南安分公司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中国移动南安分公司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中国联通南安分公司</t>
    </r>
  </si>
  <si>
    <t>金融机构人民币存贷款余额（上月数，亿元）</t>
  </si>
  <si>
    <t>人民银行南安支行</t>
  </si>
  <si>
    <t>规模以上其他营利性服务业营业收入增速（上月数）</t>
  </si>
  <si>
    <t>11.0</t>
  </si>
  <si>
    <t>5.2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</si>
</sst>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"/>
    <numFmt numFmtId="181" formatCode="#,##0;[Red]\(#,##0\)"/>
    <numFmt numFmtId="182" formatCode="_-* #,##0\ _k_r_-;\-* #,##0\ _k_r_-;_-* &quot;-&quot;\ _k_r_-;_-@_-"/>
    <numFmt numFmtId="183" formatCode="_-* #,##0.00\ _k_r_-;\-* #,##0.00\ _k_r_-;_-* &quot;-&quot;??\ _k_r_-;_-@_-"/>
    <numFmt numFmtId="184" formatCode="#,##0.00_);#,##0.00\)"/>
    <numFmt numFmtId="185" formatCode="0.00000&quot;  &quot;"/>
    <numFmt numFmtId="186" formatCode="mmm\ dd\,\ yy"/>
    <numFmt numFmtId="187" formatCode="_ &quot;￥&quot;* #,##0.00_ ;_ &quot;￥&quot;* \-#,##0.00_ ;_ &quot;￥&quot;* \-??_ ;_ @_ 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(&quot;$&quot;* #,##0_);_(&quot;$&quot;* \(#,##0\);_(&quot;$&quot;* &quot;-&quot;??_);_(@_)"/>
    <numFmt numFmtId="191" formatCode="mm/dd/yy_)"/>
    <numFmt numFmtId="192" formatCode="_(&quot;$&quot;* #,##0.0_);_(&quot;$&quot;* \(#,##0.0\);_(&quot;$&quot;* &quot;-&quot;??_);_(@_)"/>
    <numFmt numFmtId="193" formatCode="0.0_ ;[Red]\-0.0\ "/>
    <numFmt numFmtId="194" formatCode="0.0_ "/>
    <numFmt numFmtId="195" formatCode="0.00_ "/>
    <numFmt numFmtId="196" formatCode="0_ "/>
    <numFmt numFmtId="197" formatCode="0.00_);[Red]\(0.00\)"/>
    <numFmt numFmtId="198" formatCode="0.0_);[Red]\(0.0\)"/>
    <numFmt numFmtId="199" formatCode="#,##0_ "/>
    <numFmt numFmtId="200" formatCode="0_);\(0\)"/>
    <numFmt numFmtId="201" formatCode="0.0"/>
  </numFmts>
  <fonts count="94">
    <font>
      <sz val="12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隶书"/>
      <family val="3"/>
    </font>
    <font>
      <sz val="10.5"/>
      <name val="仿宋_GB2312"/>
      <family val="3"/>
    </font>
    <font>
      <sz val="10.5"/>
      <name val="Times New Roman"/>
      <family val="1"/>
    </font>
    <font>
      <sz val="18"/>
      <name val="宋体"/>
      <family val="0"/>
    </font>
    <font>
      <sz val="18"/>
      <color indexed="63"/>
      <name val="宋体"/>
      <family val="0"/>
    </font>
    <font>
      <sz val="18"/>
      <color indexed="63"/>
      <name val="Times New Roman"/>
      <family val="1"/>
    </font>
    <font>
      <sz val="18"/>
      <name val="Times New Roman"/>
      <family val="1"/>
    </font>
    <font>
      <b/>
      <sz val="14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b/>
      <sz val="16"/>
      <name val="Times New Roman"/>
      <family val="1"/>
    </font>
    <font>
      <sz val="11"/>
      <name val="仿宋_GB2312"/>
      <family val="3"/>
    </font>
    <font>
      <b/>
      <sz val="20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sz val="11"/>
      <color indexed="9"/>
      <name val="Tahoma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20"/>
      <name val="Letter Gothic (W1)"/>
      <family val="2"/>
    </font>
    <font>
      <b/>
      <i/>
      <sz val="16"/>
      <name val="Helv"/>
      <family val="2"/>
    </font>
    <font>
      <sz val="12"/>
      <name val="新細明體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name val="蹈框"/>
      <family val="0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20"/>
      <name val="仿宋_GB2312"/>
      <family val="3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" borderId="1" applyNumberFormat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40" fillId="6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47" fillId="8" borderId="0" applyNumberFormat="0" applyBorder="0" applyAlignment="0" applyProtection="0"/>
    <xf numFmtId="17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9" borderId="0" applyNumberFormat="0" applyBorder="0" applyAlignment="0" applyProtection="0"/>
    <xf numFmtId="9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0" fillId="6" borderId="2" applyNumberFormat="0" applyFont="0" applyAlignment="0" applyProtection="0"/>
    <xf numFmtId="0" fontId="40" fillId="12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40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37" fillId="13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51" fillId="0" borderId="3" applyNumberFormat="0" applyFill="0" applyAlignment="0" applyProtection="0"/>
    <xf numFmtId="0" fontId="39" fillId="0" borderId="4" applyNumberFormat="0" applyFill="0" applyAlignment="0" applyProtection="0"/>
    <xf numFmtId="0" fontId="0" fillId="0" borderId="0">
      <alignment vertical="center"/>
      <protection/>
    </xf>
    <xf numFmtId="0" fontId="40" fillId="11" borderId="0" applyNumberFormat="0" applyBorder="0" applyAlignment="0" applyProtection="0"/>
    <xf numFmtId="0" fontId="37" fillId="16" borderId="0" applyNumberFormat="0" applyBorder="0" applyAlignment="0" applyProtection="0"/>
    <xf numFmtId="0" fontId="52" fillId="0" borderId="5" applyNumberFormat="0" applyFill="0" applyAlignment="0" applyProtection="0"/>
    <xf numFmtId="0" fontId="37" fillId="17" borderId="0" applyNumberFormat="0" applyBorder="0" applyAlignment="0" applyProtection="0"/>
    <xf numFmtId="0" fontId="36" fillId="18" borderId="6" applyNumberFormat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5" fillId="18" borderId="1" applyNumberFormat="0" applyAlignment="0" applyProtection="0"/>
    <xf numFmtId="0" fontId="40" fillId="12" borderId="0" applyNumberFormat="0" applyBorder="0" applyAlignment="0" applyProtection="0"/>
    <xf numFmtId="0" fontId="41" fillId="19" borderId="7" applyNumberFormat="0" applyAlignment="0" applyProtection="0"/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37" fillId="15" borderId="0" applyNumberFormat="0" applyBorder="0" applyAlignment="0" applyProtection="0"/>
    <xf numFmtId="0" fontId="40" fillId="4" borderId="0" applyNumberFormat="0" applyBorder="0" applyAlignment="0" applyProtection="0"/>
    <xf numFmtId="0" fontId="43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6" fillId="0" borderId="9" applyNumberFormat="0" applyFill="0" applyAlignment="0" applyProtection="0"/>
    <xf numFmtId="0" fontId="49" fillId="9" borderId="0" applyNumberFormat="0" applyBorder="0" applyAlignment="0" applyProtection="0"/>
    <xf numFmtId="0" fontId="62" fillId="7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8" borderId="0" applyNumberFormat="0" applyBorder="0" applyAlignment="0" applyProtection="0"/>
    <xf numFmtId="0" fontId="37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17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0" fillId="18" borderId="0" applyNumberFormat="0" applyBorder="0" applyAlignment="0" applyProtection="0"/>
    <xf numFmtId="0" fontId="40" fillId="17" borderId="0" applyNumberFormat="0" applyBorder="0" applyAlignment="0" applyProtection="0"/>
    <xf numFmtId="0" fontId="49" fillId="9" borderId="0" applyNumberFormat="0" applyBorder="0" applyAlignment="0" applyProtection="0"/>
    <xf numFmtId="0" fontId="37" fillId="16" borderId="0" applyNumberFormat="0" applyBorder="0" applyAlignment="0" applyProtection="0"/>
    <xf numFmtId="0" fontId="90" fillId="24" borderId="0" applyNumberFormat="0" applyBorder="0" applyAlignment="0" applyProtection="0"/>
    <xf numFmtId="0" fontId="40" fillId="4" borderId="0" applyNumberFormat="0" applyBorder="0" applyAlignment="0" applyProtection="0"/>
    <xf numFmtId="0" fontId="37" fillId="16" borderId="0" applyNumberFormat="0" applyBorder="0" applyAlignment="0" applyProtection="0"/>
    <xf numFmtId="0" fontId="37" fillId="25" borderId="0" applyNumberFormat="0" applyBorder="0" applyAlignment="0" applyProtection="0"/>
    <xf numFmtId="0" fontId="5" fillId="0" borderId="0">
      <alignment/>
      <protection/>
    </xf>
    <xf numFmtId="0" fontId="40" fillId="2" borderId="0" applyNumberFormat="0" applyBorder="0" applyAlignment="0" applyProtection="0"/>
    <xf numFmtId="0" fontId="37" fillId="2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7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3" fontId="58" fillId="0" borderId="10">
      <alignment/>
      <protection/>
    </xf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47" fillId="8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49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7" fillId="8" borderId="0" applyNumberFormat="0" applyBorder="0" applyAlignment="0" applyProtection="0"/>
    <xf numFmtId="0" fontId="49" fillId="9" borderId="0" applyNumberFormat="0" applyBorder="0" applyAlignment="0" applyProtection="0"/>
    <xf numFmtId="0" fontId="37" fillId="16" borderId="0" applyNumberFormat="0" applyBorder="0" applyAlignment="0" applyProtection="0"/>
    <xf numFmtId="0" fontId="49" fillId="9" borderId="0" applyNumberFormat="0" applyBorder="0" applyAlignment="0" applyProtection="0"/>
    <xf numFmtId="0" fontId="60" fillId="0" borderId="0">
      <alignment vertical="top"/>
      <protection/>
    </xf>
    <xf numFmtId="0" fontId="60" fillId="0" borderId="0">
      <alignment vertical="top"/>
      <protection/>
    </xf>
    <xf numFmtId="0" fontId="5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44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2" fillId="5" borderId="0" applyNumberFormat="0" applyBorder="0" applyAlignment="0" applyProtection="0"/>
    <xf numFmtId="0" fontId="37" fillId="11" borderId="0" applyNumberFormat="0" applyBorder="0" applyAlignment="0" applyProtection="0"/>
    <xf numFmtId="0" fontId="40" fillId="10" borderId="0" applyNumberFormat="0" applyBorder="0" applyAlignment="0" applyProtection="0"/>
    <xf numFmtId="0" fontId="42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61" fillId="0" borderId="0">
      <alignment/>
      <protection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10" fontId="13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7" fillId="14" borderId="0" applyNumberFormat="0" applyBorder="0" applyAlignment="0" applyProtection="0"/>
    <xf numFmtId="0" fontId="44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2" fillId="11" borderId="0" applyNumberFormat="0" applyBorder="0" applyAlignment="0" applyProtection="0"/>
    <xf numFmtId="0" fontId="37" fillId="14" borderId="0" applyNumberFormat="0" applyBorder="0" applyAlignment="0" applyProtection="0"/>
    <xf numFmtId="0" fontId="40" fillId="8" borderId="0" applyNumberFormat="0" applyBorder="0" applyAlignment="0" applyProtection="0"/>
    <xf numFmtId="0" fontId="42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180" fontId="65" fillId="0" borderId="0">
      <alignment/>
      <protection/>
    </xf>
    <xf numFmtId="0" fontId="40" fillId="8" borderId="0" applyNumberFormat="0" applyBorder="0" applyAlignment="0" applyProtection="0"/>
    <xf numFmtId="0" fontId="57" fillId="0" borderId="0">
      <alignment/>
      <protection/>
    </xf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40" fillId="5" borderId="0" applyNumberFormat="0" applyBorder="0" applyAlignment="0" applyProtection="0"/>
    <xf numFmtId="0" fontId="47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44" fillId="1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2" fillId="12" borderId="0" applyNumberFormat="0" applyBorder="0" applyAlignment="0" applyProtection="0"/>
    <xf numFmtId="0" fontId="40" fillId="9" borderId="0" applyNumberFormat="0" applyBorder="0" applyAlignment="0" applyProtection="0"/>
    <xf numFmtId="0" fontId="42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9" borderId="0" applyNumberFormat="0" applyBorder="0" applyAlignment="0" applyProtection="0"/>
    <xf numFmtId="0" fontId="37" fillId="3" borderId="0" applyNumberFormat="0" applyBorder="0" applyAlignment="0" applyProtection="0"/>
    <xf numFmtId="0" fontId="40" fillId="9" borderId="0" applyNumberFormat="0" applyBorder="0" applyAlignment="0" applyProtection="0"/>
    <xf numFmtId="0" fontId="47" fillId="8" borderId="0" applyNumberFormat="0" applyBorder="0" applyAlignment="0" applyProtection="0"/>
    <xf numFmtId="0" fontId="37" fillId="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63" fillId="8" borderId="0" applyNumberFormat="0" applyBorder="0" applyAlignment="0" applyProtection="0"/>
    <xf numFmtId="0" fontId="40" fillId="9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9" borderId="0" applyNumberFormat="0" applyBorder="0" applyAlignment="0" applyProtection="0"/>
    <xf numFmtId="0" fontId="37" fillId="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9" borderId="0" applyNumberFormat="0" applyBorder="0" applyAlignment="0" applyProtection="0"/>
    <xf numFmtId="0" fontId="37" fillId="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2" fillId="20" borderId="0" applyNumberFormat="0" applyBorder="0" applyAlignment="0" applyProtection="0"/>
    <xf numFmtId="0" fontId="40" fillId="9" borderId="0" applyNumberFormat="0" applyBorder="0" applyAlignment="0" applyProtection="0"/>
    <xf numFmtId="0" fontId="37" fillId="3" borderId="0" applyNumberFormat="0" applyBorder="0" applyAlignment="0" applyProtection="0"/>
    <xf numFmtId="0" fontId="40" fillId="21" borderId="0" applyNumberFormat="0" applyBorder="0" applyAlignment="0" applyProtection="0"/>
    <xf numFmtId="0" fontId="42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44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42" fillId="4" borderId="0" applyNumberFormat="0" applyBorder="0" applyAlignment="0" applyProtection="0"/>
    <xf numFmtId="0" fontId="37" fillId="13" borderId="0" applyNumberFormat="0" applyBorder="0" applyAlignment="0" applyProtection="0"/>
    <xf numFmtId="0" fontId="40" fillId="12" borderId="0" applyNumberFormat="0" applyBorder="0" applyAlignment="0" applyProtection="0"/>
    <xf numFmtId="0" fontId="42" fillId="12" borderId="0" applyNumberFormat="0" applyBorder="0" applyAlignment="0" applyProtection="0"/>
    <xf numFmtId="0" fontId="40" fillId="4" borderId="0" applyNumberFormat="0" applyBorder="0" applyAlignment="0" applyProtection="0"/>
    <xf numFmtId="0" fontId="40" fillId="12" borderId="0" applyNumberFormat="0" applyBorder="0" applyAlignment="0" applyProtection="0"/>
    <xf numFmtId="177" fontId="64" fillId="0" borderId="0" applyFont="0" applyFill="0" applyBorder="0" applyAlignment="0" applyProtection="0"/>
    <xf numFmtId="0" fontId="37" fillId="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7" fillId="5" borderId="0" applyNumberFormat="0" applyBorder="0" applyAlignment="0" applyProtection="0"/>
    <xf numFmtId="0" fontId="40" fillId="12" borderId="0" applyNumberFormat="0" applyBorder="0" applyAlignment="0" applyProtection="0"/>
    <xf numFmtId="0" fontId="37" fillId="5" borderId="0" applyNumberFormat="0" applyBorder="0" applyAlignment="0" applyProtection="0"/>
    <xf numFmtId="0" fontId="40" fillId="12" borderId="0" applyNumberFormat="0" applyBorder="0" applyAlignment="0" applyProtection="0"/>
    <xf numFmtId="0" fontId="37" fillId="5" borderId="0" applyNumberFormat="0" applyBorder="0" applyAlignment="0" applyProtection="0"/>
    <xf numFmtId="0" fontId="40" fillId="12" borderId="0" applyNumberFormat="0" applyBorder="0" applyAlignment="0" applyProtection="0"/>
    <xf numFmtId="0" fontId="37" fillId="5" borderId="0" applyNumberFormat="0" applyBorder="0" applyAlignment="0" applyProtection="0"/>
    <xf numFmtId="0" fontId="40" fillId="12" borderId="0" applyNumberFormat="0" applyBorder="0" applyAlignment="0" applyProtection="0"/>
    <xf numFmtId="0" fontId="37" fillId="5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7" fillId="11" borderId="0" applyNumberFormat="0" applyBorder="0" applyAlignment="0" applyProtection="0"/>
    <xf numFmtId="0" fontId="40" fillId="21" borderId="0" applyNumberFormat="0" applyBorder="0" applyAlignment="0" applyProtection="0"/>
    <xf numFmtId="0" fontId="37" fillId="11" borderId="0" applyNumberFormat="0" applyBorder="0" applyAlignment="0" applyProtection="0"/>
    <xf numFmtId="0" fontId="40" fillId="21" borderId="0" applyNumberFormat="0" applyBorder="0" applyAlignment="0" applyProtection="0"/>
    <xf numFmtId="0" fontId="37" fillId="11" borderId="0" applyNumberFormat="0" applyBorder="0" applyAlignment="0" applyProtection="0"/>
    <xf numFmtId="0" fontId="40" fillId="21" borderId="0" applyNumberFormat="0" applyBorder="0" applyAlignment="0" applyProtection="0"/>
    <xf numFmtId="0" fontId="37" fillId="11" borderId="0" applyNumberFormat="0" applyBorder="0" applyAlignment="0" applyProtection="0"/>
    <xf numFmtId="0" fontId="40" fillId="21" borderId="0" applyNumberFormat="0" applyBorder="0" applyAlignment="0" applyProtection="0"/>
    <xf numFmtId="0" fontId="37" fillId="11" borderId="0" applyNumberFormat="0" applyBorder="0" applyAlignment="0" applyProtection="0"/>
    <xf numFmtId="0" fontId="40" fillId="21" borderId="0" applyNumberFormat="0" applyBorder="0" applyAlignment="0" applyProtection="0"/>
    <xf numFmtId="0" fontId="37" fillId="11" borderId="0" applyNumberFormat="0" applyBorder="0" applyAlignment="0" applyProtection="0"/>
    <xf numFmtId="0" fontId="40" fillId="2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7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7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7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7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7" fillId="13" borderId="0" applyNumberFormat="0" applyBorder="0" applyAlignment="0" applyProtection="0"/>
    <xf numFmtId="0" fontId="49" fillId="9" borderId="0" applyNumberFormat="0" applyBorder="0" applyAlignment="0" applyProtection="0"/>
    <xf numFmtId="0" fontId="40" fillId="2" borderId="0" applyNumberFormat="0" applyBorder="0" applyAlignment="0" applyProtection="0"/>
    <xf numFmtId="0" fontId="42" fillId="2" borderId="0" applyNumberFormat="0" applyBorder="0" applyAlignment="0" applyProtection="0"/>
    <xf numFmtId="0" fontId="40" fillId="2" borderId="0" applyNumberFormat="0" applyBorder="0" applyAlignment="0" applyProtection="0"/>
    <xf numFmtId="0" fontId="49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7" fillId="14" borderId="0" applyNumberFormat="0" applyBorder="0" applyAlignment="0" applyProtection="0"/>
    <xf numFmtId="0" fontId="40" fillId="2" borderId="0" applyNumberFormat="0" applyBorder="0" applyAlignment="0" applyProtection="0"/>
    <xf numFmtId="0" fontId="37" fillId="14" borderId="0" applyNumberFormat="0" applyBorder="0" applyAlignment="0" applyProtection="0"/>
    <xf numFmtId="0" fontId="40" fillId="2" borderId="0" applyNumberFormat="0" applyBorder="0" applyAlignment="0" applyProtection="0"/>
    <xf numFmtId="0" fontId="37" fillId="14" borderId="0" applyNumberFormat="0" applyBorder="0" applyAlignment="0" applyProtection="0"/>
    <xf numFmtId="0" fontId="40" fillId="2" borderId="0" applyNumberFormat="0" applyBorder="0" applyAlignment="0" applyProtection="0"/>
    <xf numFmtId="0" fontId="37" fillId="14" borderId="0" applyNumberFormat="0" applyBorder="0" applyAlignment="0" applyProtection="0"/>
    <xf numFmtId="0" fontId="40" fillId="2" borderId="0" applyNumberFormat="0" applyBorder="0" applyAlignment="0" applyProtection="0"/>
    <xf numFmtId="0" fontId="37" fillId="14" borderId="0" applyNumberFormat="0" applyBorder="0" applyAlignment="0" applyProtection="0"/>
    <xf numFmtId="0" fontId="49" fillId="9" borderId="0" applyNumberFormat="0" applyBorder="0" applyAlignment="0" applyProtection="0"/>
    <xf numFmtId="0" fontId="40" fillId="2" borderId="0" applyNumberFormat="0" applyBorder="0" applyAlignment="0" applyProtection="0"/>
    <xf numFmtId="0" fontId="37" fillId="14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7" fillId="5" borderId="0" applyNumberFormat="0" applyBorder="0" applyAlignment="0" applyProtection="0"/>
    <xf numFmtId="0" fontId="44" fillId="5" borderId="0" applyNumberFormat="0" applyBorder="0" applyAlignment="0" applyProtection="0"/>
    <xf numFmtId="0" fontId="40" fillId="4" borderId="0" applyNumberFormat="0" applyBorder="0" applyAlignment="0" applyProtection="0"/>
    <xf numFmtId="0" fontId="42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>
      <alignment vertical="center"/>
      <protection/>
    </xf>
    <xf numFmtId="0" fontId="47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0" borderId="0">
      <alignment vertical="center"/>
      <protection/>
    </xf>
    <xf numFmtId="0" fontId="40" fillId="4" borderId="0" applyNumberFormat="0" applyBorder="0" applyAlignment="0" applyProtection="0"/>
    <xf numFmtId="0" fontId="0" fillId="0" borderId="0">
      <alignment vertical="center"/>
      <protection/>
    </xf>
    <xf numFmtId="0" fontId="40" fillId="4" borderId="0" applyNumberFormat="0" applyBorder="0" applyAlignment="0" applyProtection="0"/>
    <xf numFmtId="0" fontId="40" fillId="0" borderId="0">
      <alignment vertical="center"/>
      <protection/>
    </xf>
    <xf numFmtId="0" fontId="4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0" applyNumberFormat="0" applyBorder="0" applyAlignment="0" applyProtection="0"/>
    <xf numFmtId="0" fontId="4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12" borderId="0" applyNumberFormat="0" applyBorder="0" applyAlignment="0" applyProtection="0"/>
    <xf numFmtId="0" fontId="37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9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37" fillId="13" borderId="0" applyNumberFormat="0" applyBorder="0" applyAlignment="0" applyProtection="0"/>
    <xf numFmtId="0" fontId="40" fillId="4" borderId="0" applyNumberFormat="0" applyBorder="0" applyAlignment="0" applyProtection="0"/>
    <xf numFmtId="0" fontId="66" fillId="0" borderId="0">
      <alignment/>
      <protection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4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67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181" fontId="13" fillId="0" borderId="0">
      <alignment/>
      <protection/>
    </xf>
    <xf numFmtId="176" fontId="64" fillId="0" borderId="0" applyFont="0" applyFill="0" applyBorder="0" applyAlignment="0" applyProtection="0"/>
    <xf numFmtId="38" fontId="68" fillId="17" borderId="0" applyNumberFormat="0" applyBorder="0" applyAlignment="0" applyProtection="0"/>
    <xf numFmtId="10" fontId="68" fillId="18" borderId="10" applyNumberFormat="0" applyBorder="0" applyAlignment="0" applyProtection="0"/>
    <xf numFmtId="10" fontId="68" fillId="6" borderId="10" applyNumberFormat="0" applyBorder="0" applyAlignment="0" applyProtection="0"/>
    <xf numFmtId="0" fontId="65" fillId="0" borderId="0">
      <alignment/>
      <protection/>
    </xf>
    <xf numFmtId="0" fontId="12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47" fillId="8" borderId="0" applyNumberFormat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>
      <alignment/>
      <protection locked="0"/>
    </xf>
    <xf numFmtId="0" fontId="71" fillId="0" borderId="0">
      <alignment/>
      <protection locked="0"/>
    </xf>
    <xf numFmtId="0" fontId="53" fillId="0" borderId="0" applyNumberFormat="0" applyFill="0" applyBorder="0" applyAlignment="0" applyProtection="0"/>
    <xf numFmtId="0" fontId="71" fillId="0" borderId="0">
      <alignment/>
      <protection locked="0"/>
    </xf>
    <xf numFmtId="0" fontId="71" fillId="0" borderId="0">
      <alignment/>
      <protection locked="0"/>
    </xf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49" fillId="9" borderId="0" applyNumberFormat="0" applyBorder="0" applyAlignment="0" applyProtection="0"/>
    <xf numFmtId="0" fontId="75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90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47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47" fillId="8" borderId="0" applyNumberFormat="0" applyBorder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0" fillId="0" borderId="0">
      <alignment vertical="center"/>
      <protection/>
    </xf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4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73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49" fillId="9" borderId="0" applyNumberFormat="0" applyBorder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76" fillId="8" borderId="0" applyNumberFormat="0" applyBorder="0" applyAlignment="0" applyProtection="0"/>
    <xf numFmtId="0" fontId="47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4" fillId="22" borderId="0" applyNumberFormat="0" applyBorder="0" applyAlignment="0" applyProtection="0"/>
    <xf numFmtId="0" fontId="37" fillId="2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91" fillId="26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9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3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9" fillId="9" borderId="0" applyNumberFormat="0" applyBorder="0" applyAlignment="0" applyProtection="0"/>
    <xf numFmtId="0" fontId="91" fillId="26" borderId="0" applyNumberFormat="0" applyBorder="0" applyAlignment="0" applyProtection="0"/>
    <xf numFmtId="0" fontId="37" fillId="25" borderId="0" applyNumberFormat="0" applyBorder="0" applyAlignment="0" applyProtection="0"/>
    <xf numFmtId="0" fontId="91" fillId="26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0" fillId="0" borderId="0">
      <alignment vertical="center"/>
      <protection/>
    </xf>
    <xf numFmtId="0" fontId="47" fillId="8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2" borderId="1" applyNumberFormat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9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6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37" fillId="14" borderId="0" applyNumberFormat="0" applyBorder="0" applyAlignment="0" applyProtection="0"/>
    <xf numFmtId="0" fontId="47" fillId="8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6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0" borderId="13" applyNumberFormat="0" applyFill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0" fillId="0" borderId="0">
      <alignment vertical="center"/>
      <protection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0" fillId="0" borderId="0">
      <alignment/>
      <protection/>
    </xf>
    <xf numFmtId="0" fontId="47" fillId="8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 vertical="center"/>
      <protection/>
    </xf>
    <xf numFmtId="0" fontId="49" fillId="9" borderId="0" applyNumberFormat="0" applyBorder="0" applyAlignment="0" applyProtection="0"/>
    <xf numFmtId="0" fontId="40" fillId="0" borderId="0">
      <alignment vertical="center"/>
      <protection/>
    </xf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2" borderId="1" applyNumberFormat="0" applyAlignment="0" applyProtection="0"/>
    <xf numFmtId="0" fontId="0" fillId="0" borderId="0">
      <alignment/>
      <protection/>
    </xf>
    <xf numFmtId="0" fontId="48" fillId="2" borderId="1" applyNumberFormat="0" applyAlignment="0" applyProtection="0"/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6" borderId="2" applyNumberFormat="0" applyFont="0" applyAlignment="0" applyProtection="0"/>
    <xf numFmtId="0" fontId="49" fillId="9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49" fillId="9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6" borderId="2" applyNumberFormat="0" applyFont="0" applyAlignment="0" applyProtection="0"/>
    <xf numFmtId="0" fontId="49" fillId="9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4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9" borderId="0" applyNumberFormat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7" fillId="17" borderId="1" applyNumberFormat="0" applyAlignment="0" applyProtection="0"/>
    <xf numFmtId="0" fontId="45" fillId="17" borderId="1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78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90" fillId="24" borderId="0" applyNumberFormat="0" applyBorder="0" applyAlignment="0" applyProtection="0"/>
    <xf numFmtId="0" fontId="49" fillId="9" borderId="0" applyNumberFormat="0" applyBorder="0" applyAlignment="0" applyProtection="0"/>
    <xf numFmtId="0" fontId="43" fillId="0" borderId="8" applyNumberFormat="0" applyFill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37" fillId="2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37" fillId="16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37" fillId="25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3" fillId="0" borderId="8" applyNumberFormat="0" applyFill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37" fillId="14" borderId="0" applyNumberFormat="0" applyBorder="0" applyAlignment="0" applyProtection="0"/>
    <xf numFmtId="0" fontId="46" fillId="0" borderId="13" applyNumberFormat="0" applyFill="0" applyAlignment="0" applyProtection="0"/>
    <xf numFmtId="0" fontId="37" fillId="14" borderId="0" applyNumberFormat="0" applyBorder="0" applyAlignment="0" applyProtection="0"/>
    <xf numFmtId="0" fontId="46" fillId="0" borderId="13" applyNumberFormat="0" applyFill="0" applyAlignment="0" applyProtection="0"/>
    <xf numFmtId="0" fontId="37" fillId="14" borderId="0" applyNumberFormat="0" applyBorder="0" applyAlignment="0" applyProtection="0"/>
    <xf numFmtId="0" fontId="46" fillId="0" borderId="13" applyNumberFormat="0" applyFill="0" applyAlignment="0" applyProtection="0"/>
    <xf numFmtId="0" fontId="37" fillId="14" borderId="0" applyNumberFormat="0" applyBorder="0" applyAlignment="0" applyProtection="0"/>
    <xf numFmtId="0" fontId="46" fillId="0" borderId="13" applyNumberFormat="0" applyFill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6" fillId="0" borderId="13" applyNumberFormat="0" applyFill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1" fillId="0" borderId="0">
      <alignment/>
      <protection/>
    </xf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4" fillId="14" borderId="0" applyNumberFormat="0" applyBorder="0" applyAlignment="0" applyProtection="0"/>
    <xf numFmtId="0" fontId="37" fillId="14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7" fillId="14" borderId="0" applyNumberFormat="0" applyBorder="0" applyAlignment="0" applyProtection="0"/>
    <xf numFmtId="0" fontId="83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8" applyNumberFormat="0" applyFill="0" applyAlignment="0" applyProtection="0"/>
    <xf numFmtId="188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5" fillId="17" borderId="1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79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41" fillId="19" borderId="7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84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8" fillId="2" borderId="1" applyNumberFormat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>
      <alignment/>
      <protection/>
    </xf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4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4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8" fillId="2" borderId="1" applyNumberFormat="0" applyAlignment="0" applyProtection="0"/>
    <xf numFmtId="0" fontId="37" fillId="14" borderId="0" applyNumberFormat="0" applyBorder="0" applyAlignment="0" applyProtection="0"/>
    <xf numFmtId="0" fontId="48" fillId="2" borderId="1" applyNumberFormat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4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44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85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50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86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59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37" fillId="16" borderId="0" applyNumberFormat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38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>
      <alignment/>
      <protection/>
    </xf>
    <xf numFmtId="0" fontId="13" fillId="0" borderId="0">
      <alignment/>
      <protection/>
    </xf>
  </cellStyleXfs>
  <cellXfs count="385">
    <xf numFmtId="0" fontId="0" fillId="0" borderId="0" xfId="0" applyFont="1" applyAlignment="1">
      <alignment/>
    </xf>
    <xf numFmtId="0" fontId="0" fillId="28" borderId="0" xfId="899" applyFont="1" applyFill="1">
      <alignment vertical="center"/>
      <protection/>
    </xf>
    <xf numFmtId="0" fontId="1" fillId="28" borderId="0" xfId="899" applyFont="1" applyFill="1" applyAlignment="1">
      <alignment horizontal="center" vertical="center"/>
      <protection/>
    </xf>
    <xf numFmtId="0" fontId="2" fillId="28" borderId="0" xfId="899" applyFont="1" applyFill="1" applyAlignment="1">
      <alignment horizontal="center" vertical="center"/>
      <protection/>
    </xf>
    <xf numFmtId="0" fontId="3" fillId="28" borderId="0" xfId="899" applyFont="1" applyFill="1">
      <alignment vertical="center"/>
      <protection/>
    </xf>
    <xf numFmtId="0" fontId="4" fillId="28" borderId="0" xfId="899" applyFont="1" applyFill="1" applyAlignment="1">
      <alignment horizontal="center" vertical="center"/>
      <protection/>
    </xf>
    <xf numFmtId="0" fontId="5" fillId="28" borderId="0" xfId="899" applyFont="1" applyFill="1" applyAlignment="1">
      <alignment horizontal="center" vertical="center"/>
      <protection/>
    </xf>
    <xf numFmtId="0" fontId="6" fillId="28" borderId="0" xfId="899" applyFont="1" applyFill="1" applyAlignment="1">
      <alignment horizontal="center" vertical="center"/>
      <protection/>
    </xf>
    <xf numFmtId="0" fontId="7" fillId="28" borderId="14" xfId="899" applyFont="1" applyFill="1" applyBorder="1" applyAlignment="1">
      <alignment horizontal="center" vertical="center" wrapText="1"/>
      <protection/>
    </xf>
    <xf numFmtId="0" fontId="7" fillId="28" borderId="10" xfId="899" applyFont="1" applyFill="1" applyBorder="1" applyAlignment="1">
      <alignment horizontal="center" vertical="center" wrapText="1"/>
      <protection/>
    </xf>
    <xf numFmtId="0" fontId="8" fillId="28" borderId="10" xfId="899" applyFont="1" applyFill="1" applyBorder="1" applyAlignment="1">
      <alignment horizontal="center" vertical="center" wrapText="1"/>
      <protection/>
    </xf>
    <xf numFmtId="0" fontId="7" fillId="28" borderId="15" xfId="899" applyFont="1" applyFill="1" applyBorder="1" applyAlignment="1">
      <alignment horizontal="center" vertical="center" wrapText="1"/>
      <protection/>
    </xf>
    <xf numFmtId="0" fontId="7" fillId="28" borderId="14" xfId="899" applyFont="1" applyFill="1" applyBorder="1" applyAlignment="1">
      <alignment horizontal="left" vertical="center" wrapText="1"/>
      <protection/>
    </xf>
    <xf numFmtId="49" fontId="0" fillId="28" borderId="10" xfId="0" applyNumberFormat="1" applyFill="1" applyBorder="1" applyAlignment="1">
      <alignment horizontal="center" vertical="center"/>
    </xf>
    <xf numFmtId="193" fontId="5" fillId="28" borderId="10" xfId="899" applyNumberFormat="1" applyFont="1" applyFill="1" applyBorder="1" applyAlignment="1">
      <alignment horizontal="center" vertical="center" wrapText="1"/>
      <protection/>
    </xf>
    <xf numFmtId="0" fontId="7" fillId="28" borderId="14" xfId="899" applyFont="1" applyFill="1" applyBorder="1" applyAlignment="1">
      <alignment horizontal="left" vertical="center"/>
      <protection/>
    </xf>
    <xf numFmtId="194" fontId="9" fillId="28" borderId="10" xfId="899" applyNumberFormat="1" applyFont="1" applyFill="1" applyBorder="1" applyAlignment="1">
      <alignment horizontal="center" vertical="center" wrapText="1"/>
      <protection/>
    </xf>
    <xf numFmtId="194" fontId="5" fillId="28" borderId="10" xfId="899" applyNumberFormat="1" applyFont="1" applyFill="1" applyBorder="1" applyAlignment="1">
      <alignment horizontal="center" vertical="center" wrapText="1"/>
      <protection/>
    </xf>
    <xf numFmtId="0" fontId="10" fillId="28" borderId="15" xfId="899" applyFont="1" applyFill="1" applyBorder="1" applyAlignment="1">
      <alignment horizontal="center" vertical="center"/>
      <protection/>
    </xf>
    <xf numFmtId="195" fontId="5" fillId="28" borderId="10" xfId="899" applyNumberFormat="1" applyFont="1" applyFill="1" applyBorder="1" applyAlignment="1">
      <alignment horizontal="center" vertical="center" wrapText="1"/>
      <protection/>
    </xf>
    <xf numFmtId="0" fontId="7" fillId="28" borderId="15" xfId="899" applyFont="1" applyFill="1" applyBorder="1" applyAlignment="1">
      <alignment horizontal="center" vertical="center"/>
      <protection/>
    </xf>
    <xf numFmtId="194" fontId="93" fillId="28" borderId="10" xfId="899" applyNumberFormat="1" applyFont="1" applyFill="1" applyBorder="1" applyAlignment="1">
      <alignment horizontal="center" vertical="center" wrapText="1"/>
      <protection/>
    </xf>
    <xf numFmtId="194" fontId="12" fillId="28" borderId="15" xfId="899" applyNumberFormat="1" applyFont="1" applyFill="1" applyBorder="1" applyAlignment="1">
      <alignment horizontal="center" vertical="center" wrapText="1"/>
      <protection/>
    </xf>
    <xf numFmtId="0" fontId="7" fillId="28" borderId="14" xfId="899" applyNumberFormat="1" applyFont="1" applyFill="1" applyBorder="1" applyAlignment="1">
      <alignment horizontal="left" vertical="center" wrapText="1"/>
      <protection/>
    </xf>
    <xf numFmtId="49" fontId="9" fillId="28" borderId="10" xfId="899" applyNumberFormat="1" applyFont="1" applyFill="1" applyBorder="1" applyAlignment="1">
      <alignment horizontal="center" vertical="center" wrapText="1"/>
      <protection/>
    </xf>
    <xf numFmtId="49" fontId="5" fillId="28" borderId="10" xfId="899" applyNumberFormat="1" applyFont="1" applyFill="1" applyBorder="1" applyAlignment="1">
      <alignment horizontal="center" vertical="center" wrapText="1"/>
      <protection/>
    </xf>
    <xf numFmtId="0" fontId="13" fillId="0" borderId="0" xfId="1568">
      <alignment/>
      <protection/>
    </xf>
    <xf numFmtId="0" fontId="14" fillId="9" borderId="0" xfId="1568" applyFont="1" applyFill="1">
      <alignment/>
      <protection/>
    </xf>
    <xf numFmtId="0" fontId="13" fillId="9" borderId="0" xfId="1568" applyFill="1">
      <alignment/>
      <protection/>
    </xf>
    <xf numFmtId="0" fontId="13" fillId="7" borderId="16" xfId="1568" applyFill="1" applyBorder="1">
      <alignment/>
      <protection/>
    </xf>
    <xf numFmtId="0" fontId="15" fillId="29" borderId="17" xfId="1568" applyFont="1" applyFill="1" applyBorder="1" applyAlignment="1">
      <alignment horizontal="center"/>
      <protection/>
    </xf>
    <xf numFmtId="0" fontId="16" fillId="30" borderId="18" xfId="1568" applyFont="1" applyFill="1" applyBorder="1" applyAlignment="1">
      <alignment horizontal="center"/>
      <protection/>
    </xf>
    <xf numFmtId="0" fontId="15" fillId="29" borderId="18" xfId="1568" applyFont="1" applyFill="1" applyBorder="1" applyAlignment="1">
      <alignment horizontal="center"/>
      <protection/>
    </xf>
    <xf numFmtId="0" fontId="15" fillId="29" borderId="19" xfId="1568" applyFont="1" applyFill="1" applyBorder="1" applyAlignment="1">
      <alignment horizontal="center"/>
      <protection/>
    </xf>
    <xf numFmtId="0" fontId="13" fillId="7" borderId="20" xfId="1568" applyFill="1" applyBorder="1">
      <alignment/>
      <protection/>
    </xf>
    <xf numFmtId="0" fontId="0" fillId="0" borderId="0" xfId="1103">
      <alignment/>
      <protection/>
    </xf>
    <xf numFmtId="0" fontId="13" fillId="7" borderId="21" xfId="1568" applyFill="1" applyBorder="1">
      <alignment/>
      <protection/>
    </xf>
    <xf numFmtId="0" fontId="0" fillId="28" borderId="0" xfId="1100" applyFont="1" applyFill="1">
      <alignment/>
      <protection/>
    </xf>
    <xf numFmtId="0" fontId="0" fillId="28" borderId="0" xfId="0" applyFont="1" applyFill="1" applyAlignment="1">
      <alignment/>
    </xf>
    <xf numFmtId="0" fontId="17" fillId="28" borderId="0" xfId="0" applyFont="1" applyFill="1" applyAlignment="1">
      <alignment horizontal="center" vertical="center"/>
    </xf>
    <xf numFmtId="0" fontId="18" fillId="28" borderId="0" xfId="0" applyFont="1" applyFill="1" applyAlignment="1">
      <alignment horizontal="right" vertical="center"/>
    </xf>
    <xf numFmtId="0" fontId="18" fillId="28" borderId="0" xfId="0" applyFont="1" applyFill="1" applyAlignment="1">
      <alignment horizontal="center" vertical="center"/>
    </xf>
    <xf numFmtId="0" fontId="18" fillId="28" borderId="22" xfId="0" applyFont="1" applyFill="1" applyBorder="1" applyAlignment="1">
      <alignment horizontal="center" vertical="center"/>
    </xf>
    <xf numFmtId="0" fontId="18" fillId="28" borderId="23" xfId="0" applyFont="1" applyFill="1" applyBorder="1" applyAlignment="1">
      <alignment horizontal="center" vertical="center"/>
    </xf>
    <xf numFmtId="0" fontId="18" fillId="28" borderId="24" xfId="0" applyFont="1" applyFill="1" applyBorder="1" applyAlignment="1">
      <alignment horizontal="center" vertical="center"/>
    </xf>
    <xf numFmtId="0" fontId="18" fillId="28" borderId="14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 wrapText="1"/>
    </xf>
    <xf numFmtId="0" fontId="18" fillId="28" borderId="15" xfId="0" applyFont="1" applyFill="1" applyBorder="1" applyAlignment="1">
      <alignment horizontal="center" vertical="center" wrapText="1"/>
    </xf>
    <xf numFmtId="196" fontId="19" fillId="28" borderId="10" xfId="1101" applyNumberFormat="1" applyFont="1" applyFill="1" applyBorder="1" applyAlignment="1">
      <alignment horizontal="right"/>
      <protection/>
    </xf>
    <xf numFmtId="195" fontId="19" fillId="28" borderId="10" xfId="904" applyNumberFormat="1" applyFont="1" applyFill="1" applyBorder="1" applyAlignment="1">
      <alignment horizontal="center" vertical="center"/>
      <protection/>
    </xf>
    <xf numFmtId="196" fontId="19" fillId="28" borderId="10" xfId="904" applyNumberFormat="1" applyFont="1" applyFill="1" applyBorder="1" applyAlignment="1">
      <alignment horizontal="center" vertical="center"/>
      <protection/>
    </xf>
    <xf numFmtId="195" fontId="19" fillId="28" borderId="15" xfId="904" applyNumberFormat="1" applyFont="1" applyFill="1" applyBorder="1" applyAlignment="1">
      <alignment horizontal="center" vertical="center"/>
      <protection/>
    </xf>
    <xf numFmtId="196" fontId="19" fillId="28" borderId="10" xfId="1100" applyNumberFormat="1" applyFont="1" applyFill="1" applyBorder="1" applyAlignment="1">
      <alignment horizontal="right"/>
      <protection/>
    </xf>
    <xf numFmtId="0" fontId="18" fillId="28" borderId="25" xfId="0" applyFont="1" applyFill="1" applyBorder="1" applyAlignment="1">
      <alignment horizontal="center" vertical="center"/>
    </xf>
    <xf numFmtId="195" fontId="19" fillId="28" borderId="21" xfId="904" applyNumberFormat="1" applyFont="1" applyFill="1" applyBorder="1" applyAlignment="1">
      <alignment horizontal="center" vertical="center"/>
      <protection/>
    </xf>
    <xf numFmtId="196" fontId="19" fillId="28" borderId="21" xfId="904" applyNumberFormat="1" applyFont="1" applyFill="1" applyBorder="1" applyAlignment="1">
      <alignment horizontal="center" vertical="center"/>
      <protection/>
    </xf>
    <xf numFmtId="195" fontId="19" fillId="28" borderId="26" xfId="904" applyNumberFormat="1" applyFont="1" applyFill="1" applyBorder="1" applyAlignment="1">
      <alignment horizontal="center" vertical="center"/>
      <protection/>
    </xf>
    <xf numFmtId="0" fontId="18" fillId="28" borderId="0" xfId="0" applyFont="1" applyFill="1" applyBorder="1" applyAlignment="1">
      <alignment horizontal="center" vertical="center"/>
    </xf>
    <xf numFmtId="0" fontId="7" fillId="28" borderId="0" xfId="1100" applyFont="1" applyFill="1" applyBorder="1" applyAlignment="1">
      <alignment horizontal="left" vertical="center" wrapText="1"/>
      <protection/>
    </xf>
    <xf numFmtId="194" fontId="0" fillId="28" borderId="0" xfId="899" applyNumberFormat="1" applyFont="1" applyFill="1">
      <alignment vertical="center"/>
      <protection/>
    </xf>
    <xf numFmtId="0" fontId="17" fillId="28" borderId="0" xfId="899" applyFont="1" applyFill="1" applyAlignment="1">
      <alignment horizontal="center" vertical="center"/>
      <protection/>
    </xf>
    <xf numFmtId="194" fontId="17" fillId="28" borderId="0" xfId="899" applyNumberFormat="1" applyFont="1" applyFill="1" applyAlignment="1">
      <alignment horizontal="center" vertical="center"/>
      <protection/>
    </xf>
    <xf numFmtId="0" fontId="20" fillId="28" borderId="0" xfId="899" applyFont="1" applyFill="1" applyAlignment="1">
      <alignment horizontal="justify" vertical="center"/>
      <protection/>
    </xf>
    <xf numFmtId="0" fontId="21" fillId="28" borderId="22" xfId="899" applyFont="1" applyFill="1" applyBorder="1" applyAlignment="1">
      <alignment horizontal="center" vertical="center" wrapText="1"/>
      <protection/>
    </xf>
    <xf numFmtId="0" fontId="14" fillId="28" borderId="10" xfId="0" applyFont="1" applyFill="1" applyBorder="1" applyAlignment="1">
      <alignment horizontal="center" vertical="center" wrapText="1"/>
    </xf>
    <xf numFmtId="0" fontId="14" fillId="28" borderId="15" xfId="0" applyFont="1" applyFill="1" applyBorder="1" applyAlignment="1">
      <alignment horizontal="center" vertical="center" wrapText="1"/>
    </xf>
    <xf numFmtId="0" fontId="14" fillId="28" borderId="14" xfId="0" applyFont="1" applyFill="1" applyBorder="1" applyAlignment="1">
      <alignment vertical="center" wrapText="1"/>
    </xf>
    <xf numFmtId="0" fontId="5" fillId="28" borderId="10" xfId="899" applyFont="1" applyFill="1" applyBorder="1" applyAlignment="1">
      <alignment horizontal="center" vertical="center" wrapText="1"/>
      <protection/>
    </xf>
    <xf numFmtId="194" fontId="5" fillId="28" borderId="15" xfId="899" applyNumberFormat="1" applyFont="1" applyFill="1" applyBorder="1" applyAlignment="1">
      <alignment horizontal="center" vertical="center" wrapText="1"/>
      <protection/>
    </xf>
    <xf numFmtId="0" fontId="14" fillId="28" borderId="14" xfId="0" applyFont="1" applyFill="1" applyBorder="1" applyAlignment="1">
      <alignment horizontal="left" vertical="center" wrapText="1" indent="1"/>
    </xf>
    <xf numFmtId="0" fontId="14" fillId="28" borderId="14" xfId="0" applyFont="1" applyFill="1" applyBorder="1" applyAlignment="1">
      <alignment horizontal="left" vertical="center" indent="1"/>
    </xf>
    <xf numFmtId="195" fontId="5" fillId="28" borderId="21" xfId="899" applyNumberFormat="1" applyFont="1" applyFill="1" applyBorder="1" applyAlignment="1">
      <alignment horizontal="center" vertical="center" wrapText="1"/>
      <protection/>
    </xf>
    <xf numFmtId="194" fontId="5" fillId="28" borderId="21" xfId="899" applyNumberFormat="1" applyFont="1" applyFill="1" applyBorder="1" applyAlignment="1">
      <alignment horizontal="center" vertical="center" wrapText="1"/>
      <protection/>
    </xf>
    <xf numFmtId="194" fontId="5" fillId="28" borderId="26" xfId="899" applyNumberFormat="1" applyFont="1" applyFill="1" applyBorder="1" applyAlignment="1">
      <alignment horizontal="center" vertical="center" wrapText="1"/>
      <protection/>
    </xf>
    <xf numFmtId="0" fontId="0" fillId="28" borderId="0" xfId="899" applyFont="1" applyFill="1" applyAlignment="1">
      <alignment horizontal="left" vertical="center" wrapText="1"/>
      <protection/>
    </xf>
    <xf numFmtId="0" fontId="0" fillId="28" borderId="0" xfId="899" applyFont="1" applyFill="1" applyAlignment="1">
      <alignment horizontal="left" vertical="center"/>
      <protection/>
    </xf>
    <xf numFmtId="194" fontId="0" fillId="28" borderId="0" xfId="899" applyNumberFormat="1" applyFont="1" applyFill="1" applyAlignment="1">
      <alignment horizontal="left" vertical="center"/>
      <protection/>
    </xf>
    <xf numFmtId="0" fontId="20" fillId="28" borderId="0" xfId="899" applyFont="1" applyFill="1" applyAlignment="1">
      <alignment vertical="center"/>
      <protection/>
    </xf>
    <xf numFmtId="194" fontId="20" fillId="28" borderId="0" xfId="899" applyNumberFormat="1" applyFont="1" applyFill="1" applyAlignment="1">
      <alignment vertical="center"/>
      <protection/>
    </xf>
    <xf numFmtId="0" fontId="0" fillId="28" borderId="0" xfId="902" applyFont="1" applyFill="1">
      <alignment vertical="center"/>
      <protection/>
    </xf>
    <xf numFmtId="0" fontId="0" fillId="28" borderId="0" xfId="902" applyFont="1" applyFill="1" applyBorder="1">
      <alignment vertical="center"/>
      <protection/>
    </xf>
    <xf numFmtId="0" fontId="17" fillId="28" borderId="0" xfId="902" applyFont="1" applyFill="1" applyAlignment="1">
      <alignment horizontal="center" vertical="center"/>
      <protection/>
    </xf>
    <xf numFmtId="0" fontId="22" fillId="28" borderId="0" xfId="902" applyFont="1" applyFill="1">
      <alignment vertical="center"/>
      <protection/>
    </xf>
    <xf numFmtId="0" fontId="22" fillId="28" borderId="22" xfId="899" applyFont="1" applyFill="1" applyBorder="1" applyAlignment="1">
      <alignment horizontal="justify" vertical="center" wrapText="1"/>
      <protection/>
    </xf>
    <xf numFmtId="0" fontId="23" fillId="28" borderId="10" xfId="0" applyFont="1" applyFill="1" applyBorder="1" applyAlignment="1">
      <alignment horizontal="center" vertical="center" wrapText="1"/>
    </xf>
    <xf numFmtId="195" fontId="23" fillId="28" borderId="10" xfId="0" applyNumberFormat="1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0" fillId="28" borderId="0" xfId="899" applyFont="1" applyFill="1" applyBorder="1">
      <alignment vertical="center"/>
      <protection/>
    </xf>
    <xf numFmtId="195" fontId="22" fillId="28" borderId="14" xfId="0" applyNumberFormat="1" applyFont="1" applyFill="1" applyBorder="1" applyAlignment="1">
      <alignment vertical="center" wrapText="1"/>
    </xf>
    <xf numFmtId="195" fontId="25" fillId="28" borderId="10" xfId="899" applyNumberFormat="1" applyFont="1" applyFill="1" applyBorder="1" applyAlignment="1">
      <alignment horizontal="center" vertical="center" wrapText="1"/>
      <protection/>
    </xf>
    <xf numFmtId="194" fontId="25" fillId="28" borderId="10" xfId="899" applyNumberFormat="1" applyFont="1" applyFill="1" applyBorder="1" applyAlignment="1">
      <alignment horizontal="center" vertical="center" wrapText="1"/>
      <protection/>
    </xf>
    <xf numFmtId="195" fontId="22" fillId="28" borderId="10" xfId="899" applyNumberFormat="1" applyFont="1" applyFill="1" applyBorder="1">
      <alignment vertical="center"/>
      <protection/>
    </xf>
    <xf numFmtId="194" fontId="22" fillId="28" borderId="15" xfId="899" applyNumberFormat="1" applyFont="1" applyFill="1" applyBorder="1">
      <alignment vertical="center"/>
      <protection/>
    </xf>
    <xf numFmtId="195" fontId="22" fillId="28" borderId="14" xfId="0" applyNumberFormat="1" applyFont="1" applyFill="1" applyBorder="1" applyAlignment="1">
      <alignment horizontal="left" vertical="center" wrapText="1" indent="1"/>
    </xf>
    <xf numFmtId="0" fontId="22" fillId="28" borderId="14" xfId="0" applyFont="1" applyFill="1" applyBorder="1" applyAlignment="1">
      <alignment horizontal="left" vertical="center" indent="1"/>
    </xf>
    <xf numFmtId="0" fontId="0" fillId="28" borderId="0" xfId="899" applyFont="1" applyFill="1" applyBorder="1" applyAlignment="1">
      <alignment horizontal="left" vertical="center" wrapText="1"/>
      <protection/>
    </xf>
    <xf numFmtId="0" fontId="0" fillId="28" borderId="0" xfId="899" applyFont="1" applyFill="1" applyBorder="1" applyAlignment="1">
      <alignment horizontal="left" vertical="center"/>
      <protection/>
    </xf>
    <xf numFmtId="0" fontId="3" fillId="28" borderId="0" xfId="902" applyFont="1" applyFill="1" applyAlignment="1">
      <alignment horizontal="justify" vertical="center"/>
      <protection/>
    </xf>
    <xf numFmtId="0" fontId="0" fillId="28" borderId="0" xfId="1074" applyFont="1" applyFill="1" applyAlignment="1">
      <alignment vertical="center" wrapText="1"/>
      <protection/>
    </xf>
    <xf numFmtId="0" fontId="0" fillId="28" borderId="0" xfId="1074" applyFont="1" applyFill="1">
      <alignment vertical="center"/>
      <protection/>
    </xf>
    <xf numFmtId="0" fontId="0" fillId="28" borderId="0" xfId="1074" applyFont="1" applyFill="1" applyBorder="1">
      <alignment vertical="center"/>
      <protection/>
    </xf>
    <xf numFmtId="0" fontId="26" fillId="28" borderId="0" xfId="1074" applyFont="1" applyFill="1" applyAlignment="1">
      <alignment horizontal="center" vertical="center"/>
      <protection/>
    </xf>
    <xf numFmtId="0" fontId="3" fillId="28" borderId="0" xfId="1074" applyFont="1" applyFill="1" applyAlignment="1">
      <alignment horizontal="justify" vertical="center"/>
      <protection/>
    </xf>
    <xf numFmtId="0" fontId="20" fillId="28" borderId="0" xfId="1074" applyFont="1" applyFill="1" applyAlignment="1">
      <alignment horizontal="right" vertical="center"/>
      <protection/>
    </xf>
    <xf numFmtId="0" fontId="27" fillId="28" borderId="22" xfId="1074" applyFont="1" applyFill="1" applyBorder="1" applyAlignment="1">
      <alignment horizontal="center" vertical="center" wrapText="1"/>
      <protection/>
    </xf>
    <xf numFmtId="197" fontId="7" fillId="28" borderId="10" xfId="0" applyNumberFormat="1" applyFont="1" applyFill="1" applyBorder="1" applyAlignment="1">
      <alignment horizontal="center" vertical="center" wrapText="1"/>
    </xf>
    <xf numFmtId="195" fontId="7" fillId="28" borderId="15" xfId="0" applyNumberFormat="1" applyFont="1" applyFill="1" applyBorder="1" applyAlignment="1">
      <alignment horizontal="center" vertical="center" wrapText="1"/>
    </xf>
    <xf numFmtId="194" fontId="5" fillId="28" borderId="10" xfId="0" applyNumberFormat="1" applyFont="1" applyFill="1" applyBorder="1" applyAlignment="1">
      <alignment vertical="center" wrapText="1"/>
    </xf>
    <xf numFmtId="194" fontId="0" fillId="28" borderId="15" xfId="1074" applyNumberFormat="1" applyFont="1" applyFill="1" applyBorder="1">
      <alignment vertical="center"/>
      <protection/>
    </xf>
    <xf numFmtId="0" fontId="0" fillId="28" borderId="27" xfId="1074" applyFont="1" applyFill="1" applyBorder="1" applyAlignment="1">
      <alignment horizontal="left" vertical="center" wrapText="1"/>
      <protection/>
    </xf>
    <xf numFmtId="0" fontId="5" fillId="28" borderId="0" xfId="1074" applyFont="1" applyFill="1" applyBorder="1" applyAlignment="1">
      <alignment horizontal="left" vertical="center" wrapText="1"/>
      <protection/>
    </xf>
    <xf numFmtId="0" fontId="0" fillId="28" borderId="0" xfId="1074" applyFont="1" applyFill="1" applyBorder="1" applyAlignment="1">
      <alignment vertical="center" wrapText="1"/>
      <protection/>
    </xf>
    <xf numFmtId="0" fontId="2" fillId="28" borderId="0" xfId="1074" applyFont="1" applyFill="1" applyAlignment="1">
      <alignment horizontal="center" vertical="center"/>
      <protection/>
    </xf>
    <xf numFmtId="0" fontId="18" fillId="28" borderId="0" xfId="0" applyFont="1" applyFill="1" applyBorder="1" applyAlignment="1">
      <alignment horizontal="right"/>
    </xf>
    <xf numFmtId="0" fontId="21" fillId="28" borderId="22" xfId="0" applyFont="1" applyFill="1" applyBorder="1" applyAlignment="1">
      <alignment horizontal="center" vertical="center" wrapText="1"/>
    </xf>
    <xf numFmtId="194" fontId="3" fillId="28" borderId="10" xfId="0" applyNumberFormat="1" applyFont="1" applyFill="1" applyBorder="1" applyAlignment="1">
      <alignment horizontal="center" vertical="center" wrapText="1"/>
    </xf>
    <xf numFmtId="195" fontId="3" fillId="28" borderId="10" xfId="0" applyNumberFormat="1" applyFont="1" applyFill="1" applyBorder="1" applyAlignment="1">
      <alignment horizontal="center" vertical="center" wrapText="1"/>
    </xf>
    <xf numFmtId="194" fontId="3" fillId="28" borderId="15" xfId="0" applyNumberFormat="1" applyFont="1" applyFill="1" applyBorder="1" applyAlignment="1">
      <alignment horizontal="center" vertical="center" wrapText="1"/>
    </xf>
    <xf numFmtId="0" fontId="14" fillId="28" borderId="14" xfId="0" applyFont="1" applyFill="1" applyBorder="1" applyAlignment="1">
      <alignment vertical="center"/>
    </xf>
    <xf numFmtId="0" fontId="0" fillId="28" borderId="27" xfId="1074" applyNumberFormat="1" applyFont="1" applyFill="1" applyBorder="1" applyAlignment="1">
      <alignment horizontal="left" vertical="center" wrapText="1"/>
      <protection/>
    </xf>
    <xf numFmtId="194" fontId="0" fillId="28" borderId="0" xfId="0" applyNumberFormat="1" applyFont="1" applyFill="1" applyAlignment="1">
      <alignment/>
    </xf>
    <xf numFmtId="0" fontId="20" fillId="28" borderId="0" xfId="0" applyFont="1" applyFill="1" applyBorder="1" applyAlignment="1">
      <alignment horizontal="center" vertical="center" wrapText="1"/>
    </xf>
    <xf numFmtId="0" fontId="28" fillId="0" borderId="0" xfId="869" applyFont="1" applyBorder="1" applyAlignment="1">
      <alignment horizontal="center" vertical="center"/>
      <protection/>
    </xf>
    <xf numFmtId="0" fontId="29" fillId="0" borderId="0" xfId="869" applyFont="1" applyBorder="1" applyAlignment="1">
      <alignment horizontal="center" vertical="center"/>
      <protection/>
    </xf>
    <xf numFmtId="0" fontId="28" fillId="0" borderId="28" xfId="869" applyFont="1" applyBorder="1" applyAlignment="1">
      <alignment horizontal="center" vertical="center"/>
      <protection/>
    </xf>
    <xf numFmtId="0" fontId="3" fillId="0" borderId="29" xfId="869" applyFont="1" applyBorder="1" applyAlignment="1">
      <alignment horizontal="center" vertical="center"/>
      <protection/>
    </xf>
    <xf numFmtId="0" fontId="3" fillId="0" borderId="20" xfId="869" applyFont="1" applyBorder="1" applyAlignment="1">
      <alignment horizontal="center" vertical="center"/>
      <protection/>
    </xf>
    <xf numFmtId="0" fontId="6" fillId="0" borderId="15" xfId="869" applyFont="1" applyBorder="1" applyAlignment="1">
      <alignment horizontal="center" vertical="center"/>
      <protection/>
    </xf>
    <xf numFmtId="0" fontId="6" fillId="0" borderId="14" xfId="869" applyFont="1" applyBorder="1" applyAlignment="1">
      <alignment horizontal="center" vertical="center"/>
      <protection/>
    </xf>
    <xf numFmtId="195" fontId="3" fillId="0" borderId="10" xfId="869" applyNumberFormat="1" applyFont="1" applyBorder="1" applyAlignment="1">
      <alignment horizontal="center" vertical="center"/>
      <protection/>
    </xf>
    <xf numFmtId="194" fontId="3" fillId="0" borderId="10" xfId="869" applyNumberFormat="1" applyFont="1" applyBorder="1" applyAlignment="1">
      <alignment horizontal="center" vertical="center"/>
      <protection/>
    </xf>
    <xf numFmtId="0" fontId="3" fillId="0" borderId="15" xfId="869" applyFont="1" applyBorder="1" applyAlignment="1">
      <alignment horizontal="center" vertical="center"/>
      <protection/>
    </xf>
    <xf numFmtId="0" fontId="27" fillId="28" borderId="0" xfId="0" applyFont="1" applyFill="1" applyAlignment="1">
      <alignment horizontal="center" vertical="center" wrapText="1"/>
    </xf>
    <xf numFmtId="176" fontId="17" fillId="28" borderId="0" xfId="20" applyFont="1" applyFill="1" applyAlignment="1">
      <alignment horizontal="center" vertical="center"/>
    </xf>
    <xf numFmtId="0" fontId="27" fillId="28" borderId="0" xfId="0" applyFont="1" applyFill="1" applyAlignment="1">
      <alignment horizontal="center" vertical="center"/>
    </xf>
    <xf numFmtId="0" fontId="18" fillId="28" borderId="14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/>
    </xf>
    <xf numFmtId="0" fontId="27" fillId="28" borderId="15" xfId="0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 vertical="center" wrapText="1"/>
    </xf>
    <xf numFmtId="0" fontId="0" fillId="28" borderId="10" xfId="55" applyFont="1" applyFill="1" applyBorder="1" applyAlignment="1">
      <alignment horizontal="center" vertical="center" wrapText="1"/>
      <protection/>
    </xf>
    <xf numFmtId="0" fontId="5" fillId="28" borderId="10" xfId="1104" applyFont="1" applyFill="1" applyBorder="1" applyAlignment="1">
      <alignment horizontal="center" vertical="center"/>
      <protection/>
    </xf>
    <xf numFmtId="0" fontId="5" fillId="28" borderId="10" xfId="1104" applyFont="1" applyFill="1" applyBorder="1" applyAlignment="1">
      <alignment horizontal="center" vertical="center" wrapText="1"/>
      <protection/>
    </xf>
    <xf numFmtId="0" fontId="5" fillId="28" borderId="15" xfId="1104" applyFont="1" applyFill="1" applyBorder="1" applyAlignment="1">
      <alignment horizontal="center" vertical="center"/>
      <protection/>
    </xf>
    <xf numFmtId="0" fontId="0" fillId="28" borderId="14" xfId="0" applyFont="1" applyFill="1" applyBorder="1" applyAlignment="1">
      <alignment horizontal="center" vertical="center" textRotation="255"/>
    </xf>
    <xf numFmtId="0" fontId="0" fillId="28" borderId="10" xfId="0" applyFont="1" applyFill="1" applyBorder="1" applyAlignment="1">
      <alignment horizontal="center" vertical="center"/>
    </xf>
    <xf numFmtId="0" fontId="0" fillId="28" borderId="10" xfId="55" applyFont="1" applyFill="1" applyBorder="1" applyAlignment="1">
      <alignment horizontal="center" vertical="center"/>
      <protection/>
    </xf>
    <xf numFmtId="0" fontId="0" fillId="28" borderId="29" xfId="0" applyFont="1" applyFill="1" applyBorder="1" applyAlignment="1">
      <alignment horizontal="center" vertical="center" textRotation="255"/>
    </xf>
    <xf numFmtId="0" fontId="0" fillId="28" borderId="30" xfId="0" applyFont="1" applyFill="1" applyBorder="1" applyAlignment="1">
      <alignment horizontal="center" vertical="center" textRotation="255"/>
    </xf>
    <xf numFmtId="0" fontId="12" fillId="28" borderId="10" xfId="55" applyFont="1" applyFill="1" applyBorder="1" applyAlignment="1">
      <alignment horizontal="center" vertical="center"/>
      <protection/>
    </xf>
    <xf numFmtId="0" fontId="0" fillId="28" borderId="31" xfId="0" applyFont="1" applyFill="1" applyBorder="1" applyAlignment="1">
      <alignment horizontal="center" vertical="center" textRotation="255"/>
    </xf>
    <xf numFmtId="0" fontId="0" fillId="28" borderId="14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4" xfId="1102" applyFont="1" applyFill="1" applyBorder="1" applyAlignment="1">
      <alignment vertical="center" textRotation="255"/>
      <protection/>
    </xf>
    <xf numFmtId="0" fontId="27" fillId="28" borderId="15" xfId="0" applyFont="1" applyFill="1" applyBorder="1" applyAlignment="1">
      <alignment horizontal="center" vertical="center" wrapText="1"/>
    </xf>
    <xf numFmtId="0" fontId="30" fillId="28" borderId="0" xfId="1102" applyFont="1" applyFill="1" applyAlignment="1">
      <alignment horizontal="center" vertical="center" wrapText="1"/>
      <protection/>
    </xf>
    <xf numFmtId="0" fontId="0" fillId="28" borderId="0" xfId="1102" applyFont="1" applyFill="1" applyAlignment="1">
      <alignment vertical="center" wrapText="1"/>
      <protection/>
    </xf>
    <xf numFmtId="0" fontId="27" fillId="28" borderId="0" xfId="1102" applyFont="1" applyFill="1" applyAlignment="1">
      <alignment vertical="center"/>
      <protection/>
    </xf>
    <xf numFmtId="0" fontId="27" fillId="28" borderId="0" xfId="1102" applyFont="1" applyFill="1" applyBorder="1" applyAlignment="1">
      <alignment vertical="center"/>
      <protection/>
    </xf>
    <xf numFmtId="0" fontId="0" fillId="28" borderId="0" xfId="1102" applyFont="1" applyFill="1">
      <alignment vertical="center"/>
      <protection/>
    </xf>
    <xf numFmtId="0" fontId="31" fillId="28" borderId="0" xfId="1102" applyFont="1" applyFill="1" applyAlignment="1">
      <alignment horizontal="center" vertical="center"/>
      <protection/>
    </xf>
    <xf numFmtId="0" fontId="27" fillId="28" borderId="0" xfId="1102" applyFont="1" applyFill="1" applyBorder="1" applyAlignment="1">
      <alignment horizontal="center" vertical="center"/>
      <protection/>
    </xf>
    <xf numFmtId="187" fontId="27" fillId="28" borderId="0" xfId="1265" applyFont="1" applyFill="1" applyBorder="1" applyAlignment="1">
      <alignment horizontal="center" vertical="center"/>
    </xf>
    <xf numFmtId="0" fontId="30" fillId="28" borderId="10" xfId="1102" applyFont="1" applyFill="1" applyBorder="1" applyAlignment="1">
      <alignment horizontal="center" vertical="center" wrapText="1"/>
      <protection/>
    </xf>
    <xf numFmtId="0" fontId="0" fillId="28" borderId="10" xfId="0" applyFill="1" applyBorder="1" applyAlignment="1">
      <alignment horizontal="center" vertical="center" wrapText="1"/>
    </xf>
    <xf numFmtId="0" fontId="27" fillId="28" borderId="31" xfId="1102" applyFont="1" applyFill="1" applyBorder="1" applyAlignment="1">
      <alignment horizontal="center" vertical="center" wrapText="1"/>
      <protection/>
    </xf>
    <xf numFmtId="0" fontId="27" fillId="28" borderId="32" xfId="1102" applyFont="1" applyFill="1" applyBorder="1" applyAlignment="1">
      <alignment horizontal="center" vertical="center" wrapText="1"/>
      <protection/>
    </xf>
    <xf numFmtId="194" fontId="0" fillId="28" borderId="32" xfId="1112" applyNumberFormat="1" applyFont="1" applyFill="1" applyBorder="1" applyAlignment="1">
      <alignment horizontal="center" vertical="center"/>
      <protection/>
    </xf>
    <xf numFmtId="194" fontId="0" fillId="28" borderId="32" xfId="0" applyNumberFormat="1" applyFont="1" applyFill="1" applyBorder="1" applyAlignment="1">
      <alignment horizontal="center" vertical="center"/>
    </xf>
    <xf numFmtId="194" fontId="0" fillId="28" borderId="32" xfId="1105" applyNumberFormat="1" applyFont="1" applyFill="1" applyBorder="1" applyAlignment="1">
      <alignment horizontal="center" vertical="center"/>
      <protection/>
    </xf>
    <xf numFmtId="195" fontId="0" fillId="28" borderId="32" xfId="0" applyNumberFormat="1" applyFont="1" applyFill="1" applyBorder="1" applyAlignment="1">
      <alignment horizontal="center" vertical="center"/>
    </xf>
    <xf numFmtId="0" fontId="0" fillId="28" borderId="10" xfId="1102" applyFont="1" applyFill="1" applyBorder="1" applyAlignment="1">
      <alignment horizontal="center" vertical="center"/>
      <protection/>
    </xf>
    <xf numFmtId="194" fontId="0" fillId="28" borderId="10" xfId="1112" applyNumberFormat="1" applyFont="1" applyFill="1" applyBorder="1" applyAlignment="1">
      <alignment horizontal="center" vertical="center"/>
      <protection/>
    </xf>
    <xf numFmtId="194" fontId="0" fillId="28" borderId="10" xfId="0" applyNumberFormat="1" applyFont="1" applyFill="1" applyBorder="1" applyAlignment="1">
      <alignment horizontal="center" vertical="center"/>
    </xf>
    <xf numFmtId="194" fontId="0" fillId="28" borderId="10" xfId="1105" applyNumberFormat="1" applyFont="1" applyFill="1" applyBorder="1" applyAlignment="1">
      <alignment horizontal="center" vertical="center"/>
      <protection/>
    </xf>
    <xf numFmtId="196" fontId="0" fillId="28" borderId="10" xfId="1105" applyNumberFormat="1" applyFont="1" applyFill="1" applyBorder="1" applyAlignment="1">
      <alignment horizontal="center" vertical="center"/>
      <protection/>
    </xf>
    <xf numFmtId="195" fontId="0" fillId="28" borderId="10" xfId="0" applyNumberFormat="1" applyFont="1" applyFill="1" applyBorder="1" applyAlignment="1">
      <alignment horizontal="center" vertical="center"/>
    </xf>
    <xf numFmtId="0" fontId="0" fillId="28" borderId="29" xfId="1102" applyFont="1" applyFill="1" applyBorder="1" applyAlignment="1">
      <alignment horizontal="center" vertical="center" textRotation="255"/>
      <protection/>
    </xf>
    <xf numFmtId="0" fontId="0" fillId="28" borderId="30" xfId="1102" applyFont="1" applyFill="1" applyBorder="1" applyAlignment="1">
      <alignment horizontal="center" vertical="center" textRotation="255"/>
      <protection/>
    </xf>
    <xf numFmtId="0" fontId="0" fillId="28" borderId="31" xfId="1102" applyFont="1" applyFill="1" applyBorder="1" applyAlignment="1">
      <alignment horizontal="center" vertical="center" textRotation="255"/>
      <protection/>
    </xf>
    <xf numFmtId="0" fontId="0" fillId="28" borderId="14" xfId="1106" applyFont="1" applyFill="1" applyBorder="1" applyAlignment="1">
      <alignment horizontal="center" vertical="center" wrapText="1"/>
      <protection/>
    </xf>
    <xf numFmtId="0" fontId="0" fillId="28" borderId="10" xfId="1106" applyFont="1" applyFill="1" applyBorder="1" applyAlignment="1">
      <alignment horizontal="center" vertical="center" wrapText="1"/>
      <protection/>
    </xf>
    <xf numFmtId="194" fontId="0" fillId="28" borderId="10" xfId="1102" applyNumberFormat="1" applyFont="1" applyFill="1" applyBorder="1" applyAlignment="1">
      <alignment horizontal="center" vertical="center" wrapText="1"/>
      <protection/>
    </xf>
    <xf numFmtId="196" fontId="0" fillId="28" borderId="10" xfId="1102" applyNumberFormat="1" applyFont="1" applyFill="1" applyBorder="1" applyAlignment="1">
      <alignment horizontal="center" vertical="center" wrapText="1"/>
      <protection/>
    </xf>
    <xf numFmtId="194" fontId="0" fillId="28" borderId="10" xfId="1102" applyNumberFormat="1" applyFont="1" applyFill="1" applyBorder="1" applyAlignment="1">
      <alignment horizontal="right" vertical="center" wrapText="1"/>
      <protection/>
    </xf>
    <xf numFmtId="194" fontId="0" fillId="28" borderId="10" xfId="1102" applyNumberFormat="1" applyFont="1" applyFill="1" applyBorder="1" applyAlignment="1">
      <alignment horizontal="center" vertical="center"/>
      <protection/>
    </xf>
    <xf numFmtId="195" fontId="0" fillId="28" borderId="10" xfId="1102" applyNumberFormat="1" applyFont="1" applyFill="1" applyBorder="1" applyAlignment="1">
      <alignment horizontal="center" vertical="center"/>
      <protection/>
    </xf>
    <xf numFmtId="196" fontId="0" fillId="28" borderId="10" xfId="1102" applyNumberFormat="1" applyFont="1" applyFill="1" applyBorder="1" applyAlignment="1">
      <alignment horizontal="center" vertical="center"/>
      <protection/>
    </xf>
    <xf numFmtId="194" fontId="0" fillId="28" borderId="10" xfId="1102" applyNumberFormat="1" applyFont="1" applyFill="1" applyBorder="1" applyAlignment="1">
      <alignment horizontal="right" vertical="center"/>
      <protection/>
    </xf>
    <xf numFmtId="0" fontId="0" fillId="28" borderId="31" xfId="1102" applyFont="1" applyFill="1" applyBorder="1" applyAlignment="1">
      <alignment vertical="center"/>
      <protection/>
    </xf>
    <xf numFmtId="0" fontId="27" fillId="28" borderId="0" xfId="1102" applyFont="1" applyFill="1" applyAlignment="1">
      <alignment horizontal="left" vertical="center"/>
      <protection/>
    </xf>
    <xf numFmtId="0" fontId="0" fillId="28" borderId="15" xfId="0" applyFill="1" applyBorder="1" applyAlignment="1">
      <alignment horizontal="center" vertical="center" wrapText="1"/>
    </xf>
    <xf numFmtId="0" fontId="30" fillId="28" borderId="0" xfId="1102" applyFont="1" applyFill="1" applyBorder="1" applyAlignment="1">
      <alignment horizontal="center" vertical="center" wrapText="1"/>
      <protection/>
    </xf>
    <xf numFmtId="1" fontId="0" fillId="28" borderId="33" xfId="1105" applyNumberFormat="1" applyFont="1" applyFill="1" applyBorder="1" applyAlignment="1">
      <alignment horizontal="center" vertical="center"/>
      <protection/>
    </xf>
    <xf numFmtId="194" fontId="27" fillId="28" borderId="0" xfId="1102" applyNumberFormat="1" applyFont="1" applyFill="1" applyBorder="1" applyAlignment="1">
      <alignment vertical="center"/>
      <protection/>
    </xf>
    <xf numFmtId="195" fontId="0" fillId="28" borderId="10" xfId="1105" applyNumberFormat="1" applyFont="1" applyFill="1" applyBorder="1" applyAlignment="1">
      <alignment horizontal="center" vertical="center"/>
      <protection/>
    </xf>
    <xf numFmtId="1" fontId="0" fillId="28" borderId="15" xfId="1105" applyNumberFormat="1" applyFont="1" applyFill="1" applyBorder="1" applyAlignment="1">
      <alignment horizontal="center" vertical="center"/>
      <protection/>
    </xf>
    <xf numFmtId="195" fontId="0" fillId="28" borderId="10" xfId="1102" applyNumberFormat="1" applyFont="1" applyFill="1" applyBorder="1" applyAlignment="1">
      <alignment horizontal="center" vertical="center" wrapText="1"/>
      <protection/>
    </xf>
    <xf numFmtId="0" fontId="0" fillId="28" borderId="15" xfId="1102" applyFont="1" applyFill="1" applyBorder="1" applyAlignment="1">
      <alignment horizontal="center" vertical="center" wrapText="1"/>
      <protection/>
    </xf>
    <xf numFmtId="0" fontId="27" fillId="28" borderId="0" xfId="1102" applyFont="1" applyFill="1" applyBorder="1" applyAlignment="1">
      <alignment vertical="center" wrapText="1"/>
      <protection/>
    </xf>
    <xf numFmtId="0" fontId="27" fillId="28" borderId="0" xfId="1102" applyFont="1" applyFill="1" applyAlignment="1">
      <alignment vertical="center" wrapText="1"/>
      <protection/>
    </xf>
    <xf numFmtId="0" fontId="0" fillId="28" borderId="15" xfId="1102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 wrapText="1"/>
    </xf>
    <xf numFmtId="0" fontId="12" fillId="28" borderId="0" xfId="0" applyFont="1" applyFill="1" applyAlignment="1">
      <alignment horizontal="center" wrapText="1"/>
    </xf>
    <xf numFmtId="0" fontId="0" fillId="28" borderId="0" xfId="0" applyFont="1" applyFill="1" applyAlignment="1">
      <alignment horizontal="center"/>
    </xf>
    <xf numFmtId="0" fontId="28" fillId="28" borderId="0" xfId="0" applyFont="1" applyFill="1" applyAlignment="1">
      <alignment horizontal="center" vertical="center"/>
    </xf>
    <xf numFmtId="0" fontId="27" fillId="28" borderId="28" xfId="0" applyFont="1" applyFill="1" applyBorder="1" applyAlignment="1">
      <alignment horizontal="center"/>
    </xf>
    <xf numFmtId="0" fontId="0" fillId="28" borderId="28" xfId="0" applyFont="1" applyFill="1" applyBorder="1" applyAlignment="1">
      <alignment horizontal="right"/>
    </xf>
    <xf numFmtId="0" fontId="26" fillId="28" borderId="14" xfId="0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center" vertical="center"/>
    </xf>
    <xf numFmtId="196" fontId="3" fillId="28" borderId="10" xfId="0" applyNumberFormat="1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/>
    </xf>
    <xf numFmtId="196" fontId="3" fillId="28" borderId="10" xfId="0" applyNumberFormat="1" applyFont="1" applyFill="1" applyBorder="1" applyAlignment="1">
      <alignment horizontal="center" vertical="center"/>
    </xf>
    <xf numFmtId="196" fontId="3" fillId="28" borderId="15" xfId="0" applyNumberFormat="1" applyFont="1" applyFill="1" applyBorder="1" applyAlignment="1">
      <alignment horizontal="center" vertical="center"/>
    </xf>
    <xf numFmtId="0" fontId="27" fillId="28" borderId="29" xfId="0" applyFont="1" applyFill="1" applyBorder="1" applyAlignment="1">
      <alignment horizontal="center" vertical="center"/>
    </xf>
    <xf numFmtId="196" fontId="3" fillId="28" borderId="10" xfId="0" applyNumberFormat="1" applyFont="1" applyFill="1" applyBorder="1" applyAlignment="1" applyProtection="1">
      <alignment horizontal="center" vertical="center"/>
      <protection/>
    </xf>
    <xf numFmtId="0" fontId="27" fillId="28" borderId="30" xfId="0" applyFont="1" applyFill="1" applyBorder="1" applyAlignment="1">
      <alignment horizontal="center" vertical="center"/>
    </xf>
    <xf numFmtId="0" fontId="27" fillId="28" borderId="31" xfId="0" applyFont="1" applyFill="1" applyBorder="1" applyAlignment="1">
      <alignment horizontal="center" vertical="center"/>
    </xf>
    <xf numFmtId="194" fontId="3" fillId="28" borderId="10" xfId="0" applyNumberFormat="1" applyFont="1" applyFill="1" applyBorder="1" applyAlignment="1">
      <alignment horizontal="center" vertical="center"/>
    </xf>
    <xf numFmtId="194" fontId="3" fillId="28" borderId="15" xfId="0" applyNumberFormat="1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left" vertical="center" wrapText="1"/>
    </xf>
    <xf numFmtId="0" fontId="27" fillId="28" borderId="0" xfId="0" applyFont="1" applyFill="1" applyAlignment="1">
      <alignment/>
    </xf>
    <xf numFmtId="0" fontId="31" fillId="28" borderId="0" xfId="0" applyFont="1" applyFill="1" applyAlignment="1">
      <alignment horizontal="center"/>
    </xf>
    <xf numFmtId="0" fontId="18" fillId="28" borderId="28" xfId="0" applyFont="1" applyFill="1" applyBorder="1" applyAlignment="1">
      <alignment horizontal="right"/>
    </xf>
    <xf numFmtId="0" fontId="18" fillId="28" borderId="0" xfId="0" applyFont="1" applyFill="1" applyAlignment="1">
      <alignment/>
    </xf>
    <xf numFmtId="0" fontId="18" fillId="28" borderId="15" xfId="0" applyFont="1" applyFill="1" applyBorder="1" applyAlignment="1">
      <alignment horizontal="center" vertical="center" wrapText="1" shrinkToFit="1"/>
    </xf>
    <xf numFmtId="0" fontId="18" fillId="28" borderId="0" xfId="0" applyFont="1" applyFill="1" applyAlignment="1">
      <alignment horizontal="center" vertical="center" wrapText="1"/>
    </xf>
    <xf numFmtId="194" fontId="3" fillId="28" borderId="10" xfId="1107" applyNumberFormat="1" applyFont="1" applyFill="1" applyBorder="1">
      <alignment/>
      <protection/>
    </xf>
    <xf numFmtId="195" fontId="3" fillId="28" borderId="15" xfId="1107" applyNumberFormat="1" applyFont="1" applyFill="1" applyBorder="1">
      <alignment/>
      <protection/>
    </xf>
    <xf numFmtId="194" fontId="6" fillId="28" borderId="10" xfId="1107" applyNumberFormat="1" applyFont="1" applyFill="1" applyBorder="1">
      <alignment/>
      <protection/>
    </xf>
    <xf numFmtId="176" fontId="5" fillId="28" borderId="14" xfId="20" applyFont="1" applyFill="1" applyBorder="1" applyAlignment="1">
      <alignment horizontal="center" vertical="center" wrapText="1"/>
    </xf>
    <xf numFmtId="176" fontId="5" fillId="28" borderId="10" xfId="2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vertical="center" textRotation="255"/>
    </xf>
    <xf numFmtId="194" fontId="0" fillId="28" borderId="10" xfId="926" applyNumberFormat="1" applyFont="1" applyFill="1" applyBorder="1" applyAlignment="1">
      <alignment vertical="center"/>
      <protection/>
    </xf>
    <xf numFmtId="194" fontId="5" fillId="28" borderId="10" xfId="926" applyNumberFormat="1" applyFont="1" applyFill="1" applyBorder="1" applyAlignment="1">
      <alignment vertical="center"/>
      <protection/>
    </xf>
    <xf numFmtId="194" fontId="3" fillId="28" borderId="10" xfId="0" applyNumberFormat="1" applyFont="1" applyFill="1" applyBorder="1" applyAlignment="1">
      <alignment vertical="center" wrapText="1"/>
    </xf>
    <xf numFmtId="194" fontId="3" fillId="28" borderId="15" xfId="0" applyNumberFormat="1" applyFont="1" applyFill="1" applyBorder="1" applyAlignment="1">
      <alignment vertical="center" wrapText="1"/>
    </xf>
    <xf numFmtId="194" fontId="3" fillId="28" borderId="10" xfId="1110" applyNumberFormat="1" applyFont="1" applyFill="1" applyBorder="1" applyAlignment="1">
      <alignment vertical="center"/>
      <protection/>
    </xf>
    <xf numFmtId="195" fontId="3" fillId="28" borderId="15" xfId="1107" applyNumberFormat="1" applyFont="1" applyFill="1" applyBorder="1" applyAlignment="1">
      <alignment/>
      <protection/>
    </xf>
    <xf numFmtId="194" fontId="3" fillId="28" borderId="10" xfId="1111" applyNumberFormat="1" applyFont="1" applyFill="1" applyBorder="1" applyAlignment="1">
      <alignment vertical="center"/>
      <protection/>
    </xf>
    <xf numFmtId="194" fontId="3" fillId="28" borderId="10" xfId="1108" applyNumberFormat="1" applyFont="1" applyFill="1" applyBorder="1" applyAlignment="1">
      <alignment vertical="center"/>
      <protection/>
    </xf>
    <xf numFmtId="194" fontId="3" fillId="28" borderId="10" xfId="1109" applyNumberFormat="1" applyFont="1" applyFill="1" applyBorder="1" applyAlignment="1">
      <alignment vertical="center"/>
      <protection/>
    </xf>
    <xf numFmtId="0" fontId="27" fillId="28" borderId="34" xfId="0" applyFont="1" applyFill="1" applyBorder="1" applyAlignment="1">
      <alignment horizontal="left" vertical="center"/>
    </xf>
    <xf numFmtId="0" fontId="0" fillId="28" borderId="0" xfId="0" applyFont="1" applyFill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22" fillId="28" borderId="0" xfId="0" applyFont="1" applyFill="1" applyBorder="1" applyAlignment="1">
      <alignment horizontal="center"/>
    </xf>
    <xf numFmtId="0" fontId="22" fillId="28" borderId="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ont="1" applyFill="1" applyBorder="1" applyAlignment="1">
      <alignment wrapText="1"/>
    </xf>
    <xf numFmtId="0" fontId="0" fillId="28" borderId="0" xfId="0" applyFill="1" applyAlignment="1">
      <alignment horizontal="center" vertical="center"/>
    </xf>
    <xf numFmtId="0" fontId="14" fillId="28" borderId="0" xfId="0" applyFont="1" applyFill="1" applyAlignment="1">
      <alignment horizontal="right" wrapText="1"/>
    </xf>
    <xf numFmtId="0" fontId="32" fillId="28" borderId="10" xfId="0" applyFont="1" applyFill="1" applyBorder="1" applyAlignment="1">
      <alignment horizontal="center" vertical="center" wrapText="1"/>
    </xf>
    <xf numFmtId="195" fontId="32" fillId="28" borderId="10" xfId="0" applyNumberFormat="1" applyFont="1" applyFill="1" applyBorder="1" applyAlignment="1">
      <alignment horizontal="center" vertical="center" wrapText="1"/>
    </xf>
    <xf numFmtId="0" fontId="14" fillId="28" borderId="35" xfId="0" applyFont="1" applyFill="1" applyBorder="1" applyAlignment="1">
      <alignment horizontal="center" vertical="center" wrapText="1"/>
    </xf>
    <xf numFmtId="0" fontId="14" fillId="28" borderId="14" xfId="0" applyFont="1" applyFill="1" applyBorder="1" applyAlignment="1">
      <alignment horizontal="center" vertical="center" wrapText="1"/>
    </xf>
    <xf numFmtId="196" fontId="14" fillId="28" borderId="10" xfId="0" applyNumberFormat="1" applyFont="1" applyFill="1" applyBorder="1" applyAlignment="1">
      <alignment horizontal="center" vertical="center" wrapText="1"/>
    </xf>
    <xf numFmtId="195" fontId="14" fillId="28" borderId="10" xfId="0" applyNumberFormat="1" applyFont="1" applyFill="1" applyBorder="1" applyAlignment="1">
      <alignment horizontal="center" vertical="center" wrapText="1"/>
    </xf>
    <xf numFmtId="0" fontId="14" fillId="28" borderId="20" xfId="0" applyFont="1" applyFill="1" applyBorder="1" applyAlignment="1">
      <alignment horizontal="center" vertical="center" wrapText="1"/>
    </xf>
    <xf numFmtId="0" fontId="14" fillId="28" borderId="36" xfId="0" applyFont="1" applyFill="1" applyBorder="1" applyAlignment="1">
      <alignment horizontal="center" vertical="center" wrapText="1"/>
    </xf>
    <xf numFmtId="0" fontId="14" fillId="28" borderId="37" xfId="0" applyFont="1" applyFill="1" applyBorder="1" applyAlignment="1">
      <alignment horizontal="center" vertical="center" wrapText="1"/>
    </xf>
    <xf numFmtId="0" fontId="14" fillId="28" borderId="33" xfId="0" applyFont="1" applyFill="1" applyBorder="1" applyAlignment="1">
      <alignment horizontal="center" vertical="center" wrapText="1"/>
    </xf>
    <xf numFmtId="0" fontId="14" fillId="28" borderId="31" xfId="0" applyFont="1" applyFill="1" applyBorder="1" applyAlignment="1">
      <alignment horizontal="center" vertical="center" wrapText="1"/>
    </xf>
    <xf numFmtId="0" fontId="14" fillId="28" borderId="32" xfId="0" applyFont="1" applyFill="1" applyBorder="1" applyAlignment="1">
      <alignment horizontal="center" vertical="center" wrapText="1"/>
    </xf>
    <xf numFmtId="0" fontId="6" fillId="28" borderId="0" xfId="0" applyFont="1" applyFill="1" applyAlignment="1">
      <alignment/>
    </xf>
    <xf numFmtId="0" fontId="28" fillId="28" borderId="0" xfId="0" applyFont="1" applyFill="1" applyBorder="1" applyAlignment="1">
      <alignment horizontal="center" vertical="center"/>
    </xf>
    <xf numFmtId="44" fontId="0" fillId="28" borderId="0" xfId="1266" applyFont="1" applyFill="1" applyAlignment="1">
      <alignment vertical="center"/>
    </xf>
    <xf numFmtId="44" fontId="0" fillId="28" borderId="0" xfId="1266" applyFont="1" applyFill="1" applyBorder="1" applyAlignment="1">
      <alignment vertical="center"/>
    </xf>
    <xf numFmtId="44" fontId="0" fillId="28" borderId="28" xfId="1266" applyFont="1" applyFill="1" applyBorder="1" applyAlignment="1">
      <alignment vertical="center"/>
    </xf>
    <xf numFmtId="44" fontId="0" fillId="28" borderId="28" xfId="1266" applyFont="1" applyFill="1" applyBorder="1" applyAlignment="1">
      <alignment horizontal="right" vertical="center"/>
    </xf>
    <xf numFmtId="0" fontId="12" fillId="28" borderId="14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  <xf numFmtId="0" fontId="9" fillId="28" borderId="15" xfId="0" applyFont="1" applyFill="1" applyBorder="1" applyAlignment="1">
      <alignment horizontal="center" vertical="center"/>
    </xf>
    <xf numFmtId="0" fontId="9" fillId="28" borderId="35" xfId="0" applyFont="1" applyFill="1" applyBorder="1" applyAlignment="1">
      <alignment horizontal="center" vertical="center"/>
    </xf>
    <xf numFmtId="0" fontId="12" fillId="28" borderId="20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 wrapText="1"/>
    </xf>
    <xf numFmtId="0" fontId="12" fillId="28" borderId="32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 wrapText="1"/>
    </xf>
    <xf numFmtId="195" fontId="0" fillId="28" borderId="38" xfId="0" applyNumberFormat="1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/>
    </xf>
    <xf numFmtId="0" fontId="0" fillId="28" borderId="39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/>
    </xf>
    <xf numFmtId="0" fontId="0" fillId="28" borderId="31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 wrapText="1" shrinkToFit="1"/>
    </xf>
    <xf numFmtId="0" fontId="0" fillId="28" borderId="10" xfId="1032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 vertical="top"/>
    </xf>
    <xf numFmtId="0" fontId="12" fillId="28" borderId="0" xfId="0" applyFont="1" applyFill="1" applyAlignment="1">
      <alignment horizontal="center" vertical="center"/>
    </xf>
    <xf numFmtId="0" fontId="27" fillId="28" borderId="20" xfId="0" applyFont="1" applyFill="1" applyBorder="1" applyAlignment="1">
      <alignment vertical="center" wrapText="1"/>
    </xf>
    <xf numFmtId="0" fontId="27" fillId="28" borderId="20" xfId="0" applyFont="1" applyFill="1" applyBorder="1" applyAlignment="1">
      <alignment horizontal="right" vertical="center" wrapText="1"/>
    </xf>
    <xf numFmtId="0" fontId="0" fillId="28" borderId="15" xfId="0" applyFont="1" applyFill="1" applyBorder="1" applyAlignment="1">
      <alignment wrapText="1"/>
    </xf>
    <xf numFmtId="0" fontId="34" fillId="28" borderId="14" xfId="0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wrapText="1"/>
    </xf>
    <xf numFmtId="196" fontId="0" fillId="28" borderId="10" xfId="0" applyNumberFormat="1" applyFont="1" applyFill="1" applyBorder="1" applyAlignment="1">
      <alignment horizontal="center" vertical="center"/>
    </xf>
    <xf numFmtId="0" fontId="12" fillId="28" borderId="15" xfId="0" applyFont="1" applyFill="1" applyBorder="1" applyAlignment="1">
      <alignment horizontal="center" wrapText="1"/>
    </xf>
    <xf numFmtId="0" fontId="12" fillId="28" borderId="0" xfId="0" applyFont="1" applyFill="1" applyBorder="1" applyAlignment="1">
      <alignment horizontal="center" wrapText="1"/>
    </xf>
    <xf numFmtId="196" fontId="0" fillId="28" borderId="10" xfId="0" applyNumberFormat="1" applyFont="1" applyFill="1" applyBorder="1" applyAlignment="1">
      <alignment horizontal="center" vertical="center" wrapText="1"/>
    </xf>
    <xf numFmtId="195" fontId="0" fillId="28" borderId="15" xfId="0" applyNumberFormat="1" applyFont="1" applyFill="1" applyBorder="1" applyAlignment="1">
      <alignment/>
    </xf>
    <xf numFmtId="0" fontId="27" fillId="28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196" fontId="0" fillId="28" borderId="10" xfId="0" applyNumberFormat="1" applyFont="1" applyFill="1" applyBorder="1" applyAlignment="1">
      <alignment horizontal="center"/>
    </xf>
    <xf numFmtId="0" fontId="0" fillId="28" borderId="15" xfId="0" applyFont="1" applyFill="1" applyBorder="1" applyAlignment="1">
      <alignment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Alignment="1">
      <alignment vertical="center"/>
    </xf>
    <xf numFmtId="0" fontId="6" fillId="28" borderId="0" xfId="0" applyFont="1" applyFill="1" applyAlignment="1">
      <alignment horizontal="right" vertical="center"/>
    </xf>
    <xf numFmtId="0" fontId="31" fillId="28" borderId="0" xfId="0" applyFont="1" applyFill="1" applyAlignment="1">
      <alignment horizontal="center" vertical="center"/>
    </xf>
    <xf numFmtId="0" fontId="6" fillId="28" borderId="28" xfId="0" applyFont="1" applyFill="1" applyBorder="1" applyAlignment="1">
      <alignment horizontal="left" vertical="center"/>
    </xf>
    <xf numFmtId="0" fontId="35" fillId="28" borderId="29" xfId="0" applyFont="1" applyFill="1" applyBorder="1" applyAlignment="1">
      <alignment horizontal="center" vertical="center"/>
    </xf>
    <xf numFmtId="0" fontId="35" fillId="28" borderId="20" xfId="0" applyFont="1" applyFill="1" applyBorder="1" applyAlignment="1">
      <alignment horizontal="center" vertical="center"/>
    </xf>
    <xf numFmtId="0" fontId="35" fillId="28" borderId="10" xfId="0" applyFont="1" applyFill="1" applyBorder="1" applyAlignment="1">
      <alignment horizontal="right" vertical="center"/>
    </xf>
    <xf numFmtId="0" fontId="35" fillId="28" borderId="15" xfId="0" applyFont="1" applyFill="1" applyBorder="1" applyAlignment="1">
      <alignment horizontal="right" vertical="center" wrapText="1" shrinkToFit="1"/>
    </xf>
    <xf numFmtId="0" fontId="6" fillId="28" borderId="14" xfId="0" applyFont="1" applyFill="1" applyBorder="1" applyAlignment="1">
      <alignment horizontal="left" vertical="center"/>
    </xf>
    <xf numFmtId="0" fontId="6" fillId="28" borderId="10" xfId="0" applyFont="1" applyFill="1" applyBorder="1" applyAlignment="1">
      <alignment horizontal="center" vertical="center"/>
    </xf>
    <xf numFmtId="49" fontId="22" fillId="28" borderId="10" xfId="0" applyNumberFormat="1" applyFont="1" applyFill="1" applyBorder="1" applyAlignment="1">
      <alignment horizontal="right" vertical="center"/>
    </xf>
    <xf numFmtId="49" fontId="22" fillId="28" borderId="15" xfId="0" applyNumberFormat="1" applyFont="1" applyFill="1" applyBorder="1" applyAlignment="1">
      <alignment horizontal="right" vertical="center"/>
    </xf>
    <xf numFmtId="0" fontId="3" fillId="28" borderId="14" xfId="0" applyFont="1" applyFill="1" applyBorder="1" applyAlignment="1">
      <alignment horizontal="left" vertical="center"/>
    </xf>
    <xf numFmtId="196" fontId="22" fillId="28" borderId="10" xfId="0" applyNumberFormat="1" applyFont="1" applyFill="1" applyBorder="1" applyAlignment="1">
      <alignment horizontal="right" vertical="center"/>
    </xf>
    <xf numFmtId="194" fontId="22" fillId="28" borderId="15" xfId="0" applyNumberFormat="1" applyFont="1" applyFill="1" applyBorder="1" applyAlignment="1">
      <alignment horizontal="right" vertical="center" shrinkToFit="1"/>
    </xf>
    <xf numFmtId="49" fontId="22" fillId="28" borderId="15" xfId="0" applyNumberFormat="1" applyFont="1" applyFill="1" applyBorder="1" applyAlignment="1">
      <alignment horizontal="right" vertical="center" wrapText="1"/>
    </xf>
    <xf numFmtId="0" fontId="22" fillId="28" borderId="15" xfId="0" applyNumberFormat="1" applyFont="1" applyFill="1" applyBorder="1" applyAlignment="1">
      <alignment horizontal="right" vertical="center"/>
    </xf>
    <xf numFmtId="0" fontId="22" fillId="28" borderId="10" xfId="1035" applyFont="1" applyFill="1" applyBorder="1" applyAlignment="1">
      <alignment horizontal="right" vertical="center" shrinkToFit="1"/>
      <protection/>
    </xf>
    <xf numFmtId="194" fontId="22" fillId="28" borderId="15" xfId="1035" applyNumberFormat="1" applyFont="1" applyFill="1" applyBorder="1" applyAlignment="1">
      <alignment horizontal="right" vertical="center" shrinkToFit="1"/>
      <protection/>
    </xf>
    <xf numFmtId="0" fontId="22" fillId="28" borderId="10" xfId="0" applyFont="1" applyFill="1" applyBorder="1" applyAlignment="1">
      <alignment horizontal="right" vertical="center" shrinkToFit="1"/>
    </xf>
    <xf numFmtId="0" fontId="3" fillId="28" borderId="34" xfId="0" applyFont="1" applyFill="1" applyBorder="1" applyAlignment="1">
      <alignment horizontal="left" vertical="center" wrapText="1"/>
    </xf>
    <xf numFmtId="0" fontId="3" fillId="28" borderId="0" xfId="0" applyFont="1" applyFill="1" applyBorder="1" applyAlignment="1">
      <alignment horizontal="left" vertical="center" wrapText="1"/>
    </xf>
    <xf numFmtId="194" fontId="22" fillId="28" borderId="15" xfId="0" applyNumberFormat="1" applyFont="1" applyFill="1" applyBorder="1" applyAlignment="1">
      <alignment horizontal="right" vertical="center"/>
    </xf>
    <xf numFmtId="0" fontId="6" fillId="28" borderId="14" xfId="0" applyFont="1" applyFill="1" applyBorder="1" applyAlignment="1">
      <alignment horizontal="left" vertical="center" wrapText="1"/>
    </xf>
    <xf numFmtId="196" fontId="22" fillId="28" borderId="10" xfId="0" applyNumberFormat="1" applyFont="1" applyFill="1" applyBorder="1" applyAlignment="1">
      <alignment horizontal="right" vertical="center" wrapText="1"/>
    </xf>
    <xf numFmtId="0" fontId="6" fillId="28" borderId="0" xfId="0" applyFont="1" applyFill="1" applyBorder="1" applyAlignment="1">
      <alignment horizontal="center" vertical="center"/>
    </xf>
    <xf numFmtId="196" fontId="22" fillId="28" borderId="0" xfId="0" applyNumberFormat="1" applyFont="1" applyFill="1" applyBorder="1" applyAlignment="1">
      <alignment horizontal="right" vertical="center"/>
    </xf>
    <xf numFmtId="196" fontId="22" fillId="28" borderId="10" xfId="968" applyNumberFormat="1" applyFont="1" applyFill="1" applyBorder="1" applyAlignment="1">
      <alignment horizontal="right" vertical="center"/>
      <protection/>
    </xf>
    <xf numFmtId="198" fontId="22" fillId="28" borderId="10" xfId="0" applyNumberFormat="1" applyFont="1" applyFill="1" applyBorder="1" applyAlignment="1">
      <alignment horizontal="right" vertical="center" shrinkToFit="1"/>
    </xf>
    <xf numFmtId="194" fontId="22" fillId="28" borderId="15" xfId="0" applyNumberFormat="1" applyFont="1" applyFill="1" applyBorder="1" applyAlignment="1">
      <alignment horizontal="right" vertical="center" wrapText="1"/>
    </xf>
    <xf numFmtId="198" fontId="22" fillId="28" borderId="15" xfId="0" applyNumberFormat="1" applyFont="1" applyFill="1" applyBorder="1" applyAlignment="1">
      <alignment horizontal="right" vertical="center" shrinkToFit="1"/>
    </xf>
    <xf numFmtId="0" fontId="6" fillId="28" borderId="14" xfId="0" applyFont="1" applyFill="1" applyBorder="1" applyAlignment="1">
      <alignment vertical="center"/>
    </xf>
    <xf numFmtId="0" fontId="6" fillId="28" borderId="34" xfId="0" applyFont="1" applyFill="1" applyBorder="1" applyAlignment="1">
      <alignment horizontal="left" vertical="center" wrapText="1"/>
    </xf>
    <xf numFmtId="0" fontId="6" fillId="28" borderId="0" xfId="0" applyFont="1" applyFill="1" applyBorder="1" applyAlignment="1">
      <alignment horizontal="left" vertical="center" shrinkToFit="1"/>
    </xf>
    <xf numFmtId="0" fontId="6" fillId="28" borderId="28" xfId="0" applyFont="1" applyFill="1" applyBorder="1" applyAlignment="1">
      <alignment vertical="center"/>
    </xf>
    <xf numFmtId="196" fontId="6" fillId="28" borderId="28" xfId="0" applyNumberFormat="1" applyFont="1" applyFill="1" applyBorder="1" applyAlignment="1">
      <alignment vertical="center"/>
    </xf>
    <xf numFmtId="199" fontId="6" fillId="28" borderId="28" xfId="0" applyNumberFormat="1" applyFont="1" applyFill="1" applyBorder="1" applyAlignment="1">
      <alignment horizontal="right" vertical="center"/>
    </xf>
    <xf numFmtId="194" fontId="6" fillId="28" borderId="28" xfId="0" applyNumberFormat="1" applyFont="1" applyFill="1" applyBorder="1" applyAlignment="1">
      <alignment horizontal="right" vertical="center"/>
    </xf>
    <xf numFmtId="0" fontId="35" fillId="28" borderId="14" xfId="0" applyFont="1" applyFill="1" applyBorder="1" applyAlignment="1">
      <alignment horizontal="center" vertical="center"/>
    </xf>
    <xf numFmtId="0" fontId="35" fillId="28" borderId="10" xfId="0" applyFont="1" applyFill="1" applyBorder="1" applyAlignment="1">
      <alignment horizontal="center" vertical="center"/>
    </xf>
    <xf numFmtId="49" fontId="3" fillId="28" borderId="31" xfId="0" applyNumberFormat="1" applyFont="1" applyFill="1" applyBorder="1" applyAlignment="1">
      <alignment horizontal="left" vertical="center" wrapText="1"/>
    </xf>
    <xf numFmtId="196" fontId="22" fillId="28" borderId="10" xfId="0" applyNumberFormat="1" applyFont="1" applyFill="1" applyBorder="1" applyAlignment="1">
      <alignment horizontal="center" vertical="center" wrapText="1"/>
    </xf>
    <xf numFmtId="200" fontId="22" fillId="28" borderId="10" xfId="0" applyNumberFormat="1" applyFont="1" applyFill="1" applyBorder="1" applyAlignment="1">
      <alignment horizontal="right" vertical="center" wrapText="1"/>
    </xf>
    <xf numFmtId="194" fontId="22" fillId="28" borderId="33" xfId="0" applyNumberFormat="1" applyFont="1" applyFill="1" applyBorder="1" applyAlignment="1">
      <alignment horizontal="right" vertical="center" wrapText="1"/>
    </xf>
    <xf numFmtId="49" fontId="6" fillId="28" borderId="14" xfId="0" applyNumberFormat="1" applyFont="1" applyFill="1" applyBorder="1" applyAlignment="1">
      <alignment horizontal="left" vertical="center"/>
    </xf>
    <xf numFmtId="196" fontId="22" fillId="28" borderId="10" xfId="0" applyNumberFormat="1" applyFont="1" applyFill="1" applyBorder="1" applyAlignment="1">
      <alignment horizontal="center" vertical="center"/>
    </xf>
    <xf numFmtId="200" fontId="22" fillId="28" borderId="10" xfId="0" applyNumberFormat="1" applyFont="1" applyFill="1" applyBorder="1" applyAlignment="1">
      <alignment horizontal="right" vertical="center"/>
    </xf>
    <xf numFmtId="49" fontId="6" fillId="28" borderId="34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 shrinkToFit="1"/>
    </xf>
    <xf numFmtId="0" fontId="6" fillId="28" borderId="0" xfId="0" applyFont="1" applyFill="1" applyBorder="1" applyAlignment="1">
      <alignment horizontal="center" vertical="center" shrinkToFit="1"/>
    </xf>
    <xf numFmtId="0" fontId="6" fillId="28" borderId="0" xfId="0" applyFont="1" applyFill="1" applyBorder="1" applyAlignment="1">
      <alignment horizontal="right" vertical="center" shrinkToFit="1"/>
    </xf>
    <xf numFmtId="0" fontId="6" fillId="28" borderId="0" xfId="0" applyFont="1" applyFill="1" applyBorder="1" applyAlignment="1">
      <alignment horizontal="right" vertical="center"/>
    </xf>
    <xf numFmtId="0" fontId="6" fillId="28" borderId="14" xfId="0" applyFont="1" applyFill="1" applyBorder="1" applyAlignment="1">
      <alignment vertical="center" shrinkToFit="1"/>
    </xf>
    <xf numFmtId="0" fontId="6" fillId="28" borderId="10" xfId="0" applyFont="1" applyFill="1" applyBorder="1" applyAlignment="1">
      <alignment horizontal="center" vertical="center" shrinkToFit="1"/>
    </xf>
    <xf numFmtId="196" fontId="22" fillId="28" borderId="10" xfId="0" applyNumberFormat="1" applyFont="1" applyFill="1" applyBorder="1" applyAlignment="1">
      <alignment horizontal="right" vertical="center" shrinkToFit="1"/>
    </xf>
    <xf numFmtId="0" fontId="3" fillId="28" borderId="14" xfId="0" applyFont="1" applyFill="1" applyBorder="1" applyAlignment="1">
      <alignment vertical="center" shrinkToFit="1"/>
    </xf>
    <xf numFmtId="0" fontId="6" fillId="28" borderId="14" xfId="0" applyFont="1" applyFill="1" applyBorder="1" applyAlignment="1">
      <alignment horizontal="left" vertical="center" shrinkToFit="1"/>
    </xf>
    <xf numFmtId="201" fontId="6" fillId="28" borderId="0" xfId="0" applyNumberFormat="1" applyFont="1" applyFill="1" applyBorder="1" applyAlignment="1">
      <alignment horizontal="right" vertical="center" shrinkToFit="1"/>
    </xf>
    <xf numFmtId="0" fontId="6" fillId="28" borderId="10" xfId="0" applyFont="1" applyFill="1" applyBorder="1" applyAlignment="1">
      <alignment horizontal="center" vertical="center" wrapText="1"/>
    </xf>
    <xf numFmtId="196" fontId="22" fillId="28" borderId="0" xfId="0" applyNumberFormat="1" applyFont="1" applyFill="1" applyAlignment="1">
      <alignment horizontal="right" vertical="center"/>
    </xf>
    <xf numFmtId="0" fontId="6" fillId="28" borderId="40" xfId="1104" applyFont="1" applyFill="1" applyBorder="1" applyAlignment="1">
      <alignment vertical="center"/>
      <protection/>
    </xf>
    <xf numFmtId="0" fontId="0" fillId="28" borderId="38" xfId="1104" applyFont="1" applyFill="1" applyBorder="1" applyAlignment="1">
      <alignment horizontal="center" vertical="center"/>
      <protection/>
    </xf>
    <xf numFmtId="0" fontId="6" fillId="28" borderId="41" xfId="1104" applyFont="1" applyFill="1" applyBorder="1" applyAlignment="1">
      <alignment vertical="center"/>
      <protection/>
    </xf>
    <xf numFmtId="0" fontId="22" fillId="28" borderId="15" xfId="0" applyNumberFormat="1" applyFont="1" applyFill="1" applyBorder="1" applyAlignment="1">
      <alignment horizontal="right" vertical="center" shrinkToFit="1"/>
    </xf>
    <xf numFmtId="0" fontId="22" fillId="28" borderId="15" xfId="0" applyFont="1" applyFill="1" applyBorder="1" applyAlignment="1">
      <alignment horizontal="right" vertical="center" shrinkToFit="1"/>
    </xf>
    <xf numFmtId="0" fontId="6" fillId="28" borderId="34" xfId="0" applyFont="1" applyFill="1" applyBorder="1" applyAlignment="1">
      <alignment vertical="center" shrinkToFit="1"/>
    </xf>
    <xf numFmtId="0" fontId="6" fillId="28" borderId="34" xfId="0" applyFont="1" applyFill="1" applyBorder="1" applyAlignment="1">
      <alignment horizontal="center" vertical="center" shrinkToFit="1"/>
    </xf>
    <xf numFmtId="0" fontId="6" fillId="28" borderId="34" xfId="0" applyFont="1" applyFill="1" applyBorder="1" applyAlignment="1">
      <alignment horizontal="right" vertical="center" shrinkToFit="1"/>
    </xf>
    <xf numFmtId="0" fontId="6" fillId="28" borderId="14" xfId="0" applyFont="1" applyFill="1" applyBorder="1" applyAlignment="1">
      <alignment horizontal="center" vertical="center" wrapText="1" shrinkToFit="1"/>
    </xf>
    <xf numFmtId="0" fontId="6" fillId="28" borderId="10" xfId="0" applyFont="1" applyFill="1" applyBorder="1" applyAlignment="1">
      <alignment horizontal="center" vertical="center" wrapText="1" shrinkToFit="1"/>
    </xf>
    <xf numFmtId="0" fontId="22" fillId="28" borderId="10" xfId="919" applyFont="1" applyFill="1" applyBorder="1" applyAlignment="1">
      <alignment horizontal="right" vertical="center" shrinkToFit="1"/>
      <protection/>
    </xf>
    <xf numFmtId="0" fontId="35" fillId="28" borderId="15" xfId="0" applyFont="1" applyFill="1" applyBorder="1" applyAlignment="1">
      <alignment horizontal="right" vertical="center"/>
    </xf>
    <xf numFmtId="194" fontId="22" fillId="28" borderId="15" xfId="919" applyNumberFormat="1" applyFont="1" applyFill="1" applyBorder="1" applyAlignment="1">
      <alignment horizontal="right" vertical="center" shrinkToFit="1"/>
      <protection/>
    </xf>
    <xf numFmtId="0" fontId="22" fillId="28" borderId="32" xfId="0" applyFont="1" applyFill="1" applyBorder="1" applyAlignment="1">
      <alignment horizontal="right" vertical="center"/>
    </xf>
  </cellXfs>
  <cellStyles count="1555">
    <cellStyle name="Normal" xfId="0"/>
    <cellStyle name="Currency [0]" xfId="15"/>
    <cellStyle name="输入" xfId="16"/>
    <cellStyle name="60% - 强调文字颜色 1 11" xfId="17"/>
    <cellStyle name="常规 44" xfId="18"/>
    <cellStyle name="常规 39" xfId="19"/>
    <cellStyle name="Currency" xfId="20"/>
    <cellStyle name="40% - 强调文字颜色 1 13" xfId="21"/>
    <cellStyle name="60% - 强调文字颜色 2 14" xfId="22"/>
    <cellStyle name="20% - 强调文字颜色 3" xfId="23"/>
    <cellStyle name="Comma [0]" xfId="24"/>
    <cellStyle name="常规 26 2" xfId="25"/>
    <cellStyle name="40% - 强调文字颜色 3" xfId="26"/>
    <cellStyle name="差" xfId="27"/>
    <cellStyle name="Comma" xfId="28"/>
    <cellStyle name="60% - 强调文字颜色 3" xfId="29"/>
    <cellStyle name="Hyperlink" xfId="30"/>
    <cellStyle name="好_（统计）2016年2月重点工业项目一览表" xfId="31"/>
    <cellStyle name="Percent" xfId="32"/>
    <cellStyle name="20% - 强调文字颜色 1 11" xfId="33"/>
    <cellStyle name="40% - 强调文字颜色 2 12" xfId="34"/>
    <cellStyle name="60% - 强调文字颜色 3 13" xfId="35"/>
    <cellStyle name="Followed Hyperlink" xfId="36"/>
    <cellStyle name="60% - 强调文字颜色 2 3" xfId="37"/>
    <cellStyle name="注释" xfId="38"/>
    <cellStyle name="20% - 强调文字颜色 4 5" xfId="39"/>
    <cellStyle name="常规 6 5" xfId="40"/>
    <cellStyle name="警告文本" xfId="41"/>
    <cellStyle name="_ET_STYLE_NoName_00_ 4" xfId="42"/>
    <cellStyle name="60% - 强调文字颜色 2" xfId="43"/>
    <cellStyle name="40% - 强调文字颜色 3 9" xfId="44"/>
    <cellStyle name="标题 4" xfId="45"/>
    <cellStyle name="_ET_STYLE_NoName_00_" xfId="46"/>
    <cellStyle name="60% - 强调文字颜色 6 8" xfId="47"/>
    <cellStyle name="40% - 强调文字颜色 3 10" xfId="48"/>
    <cellStyle name="60% - 强调文字颜色 4 11" xfId="49"/>
    <cellStyle name="标题" xfId="50"/>
    <cellStyle name="解释性文本" xfId="51"/>
    <cellStyle name="强调文字颜色 2 13" xfId="52"/>
    <cellStyle name="标题 1" xfId="53"/>
    <cellStyle name="标题 2" xfId="54"/>
    <cellStyle name="常规_Sheet1_Sheet1_南安市各乡镇（街道、开发区）2018年1-11月招商引资情况" xfId="55"/>
    <cellStyle name="40% - 强调文字颜色 3 8" xfId="56"/>
    <cellStyle name="60% - 强调文字颜色 1" xfId="57"/>
    <cellStyle name="标题 3" xfId="58"/>
    <cellStyle name="60% - 强调文字颜色 4" xfId="59"/>
    <cellStyle name="输出" xfId="60"/>
    <cellStyle name="20% - 强调文字颜色 4 16" xfId="61"/>
    <cellStyle name="20% - 强调文字颜色 4 21" xfId="62"/>
    <cellStyle name="40% - 强调文字颜色 5 17" xfId="63"/>
    <cellStyle name="40% - 强调文字颜色 5 22" xfId="64"/>
    <cellStyle name="60% - 强调文字颜色 6 18" xfId="65"/>
    <cellStyle name="60% - 强调文字颜色 6 23" xfId="66"/>
    <cellStyle name="计算" xfId="67"/>
    <cellStyle name="40% - 强调文字颜色 4 2" xfId="68"/>
    <cellStyle name="检查单元格" xfId="69"/>
    <cellStyle name="常规 13 5" xfId="70"/>
    <cellStyle name="20% - 强调文字颜色 6" xfId="71"/>
    <cellStyle name="强调文字颜色 2" xfId="72"/>
    <cellStyle name="40% - 强调文字颜色 5 7" xfId="73"/>
    <cellStyle name="链接单元格" xfId="74"/>
    <cellStyle name="标题 25" xfId="75"/>
    <cellStyle name="40% - 强调文字颜色 6 5" xfId="76"/>
    <cellStyle name="汇总" xfId="77"/>
    <cellStyle name="好" xfId="78"/>
    <cellStyle name="适中" xfId="79"/>
    <cellStyle name="20% - 强调文字颜色 5 14" xfId="80"/>
    <cellStyle name="40% - 强调文字颜色 6 15" xfId="81"/>
    <cellStyle name="40% - 强调文字颜色 6 20" xfId="82"/>
    <cellStyle name="20% - 强调文字颜色 3 3" xfId="83"/>
    <cellStyle name="20% - 强调文字颜色 5" xfId="84"/>
    <cellStyle name="20% - 强调文字颜色 2 25" xfId="85"/>
    <cellStyle name="强调文字颜色 1" xfId="86"/>
    <cellStyle name="20% - 强调文字颜色 1" xfId="87"/>
    <cellStyle name="40% - 强调文字颜色 1" xfId="88"/>
    <cellStyle name="20% - 强调文字颜色 2" xfId="89"/>
    <cellStyle name="40% - 强调文字颜色 2" xfId="90"/>
    <cellStyle name="强调文字颜色 3" xfId="91"/>
    <cellStyle name="强调文字颜色 4" xfId="92"/>
    <cellStyle name="20% - 强调文字颜色 4" xfId="93"/>
    <cellStyle name="40% - 强调文字颜色 4" xfId="94"/>
    <cellStyle name="好_第9月（2010年6月30日）" xfId="95"/>
    <cellStyle name="强调文字颜色 5" xfId="96"/>
    <cellStyle name="好_出生(不含往年)" xfId="97"/>
    <cellStyle name="40% - 强调文字颜色 5" xfId="98"/>
    <cellStyle name="60% - 强调文字颜色 5" xfId="99"/>
    <cellStyle name="强调文字颜色 6" xfId="100"/>
    <cellStyle name="0,0&#13;&#10;NA&#13;&#10;" xfId="101"/>
    <cellStyle name="40% - 强调文字颜色 6" xfId="102"/>
    <cellStyle name="60% - 强调文字颜色 6" xfId="103"/>
    <cellStyle name="20% - 强调文字颜色 5 10" xfId="104"/>
    <cellStyle name="40% - 强调文字颜色 6 11" xfId="105"/>
    <cellStyle name="_Book1_1" xfId="106"/>
    <cellStyle name="_ET_STYLE_NoName_00_ 2" xfId="107"/>
    <cellStyle name="_ET_STYLE_NoName_00_ 3" xfId="108"/>
    <cellStyle name="_2010年基层预算分解1.25" xfId="109"/>
    <cellStyle name="60% - 强调文字颜色 6 9" xfId="110"/>
    <cellStyle name="20% - 强调文字颜色 2 10" xfId="111"/>
    <cellStyle name="40% - 强调文字颜色 3 11" xfId="112"/>
    <cellStyle name="60% - 强调文字颜色 4 12" xfId="113"/>
    <cellStyle name="?鹎%U龡&amp;H齲_x0001_C铣_x0014__x0007__x0001__x0001_" xfId="114"/>
    <cellStyle name="20% - 强调文字颜色 1 10" xfId="115"/>
    <cellStyle name="40% - 强调文字颜色 2 11" xfId="116"/>
    <cellStyle name="60% - 强调文字颜色 3 12" xfId="117"/>
    <cellStyle name="60% - 强调文字颜色 1 9" xfId="118"/>
    <cellStyle name="常规 10 2 2 2" xfId="119"/>
    <cellStyle name="?" xfId="120"/>
    <cellStyle name="常规 2 7 2" xfId="121"/>
    <cellStyle name="_Book1" xfId="122"/>
    <cellStyle name="??" xfId="123"/>
    <cellStyle name="好_指纹信息采集情况表_清理个案_3" xfId="124"/>
    <cellStyle name="20% - 强调文字颜色 5 12" xfId="125"/>
    <cellStyle name="40% - 强调文字颜色 6 13" xfId="126"/>
    <cellStyle name="?_3" xfId="127"/>
    <cellStyle name="?_历年死亡对象" xfId="128"/>
    <cellStyle name="60% - 强调文字颜色 5 6" xfId="129"/>
    <cellStyle name="?_历年死亡对象_3" xfId="130"/>
    <cellStyle name="_Book1 2" xfId="131"/>
    <cellStyle name="_Book1_抗洪抢修后勤保障费用统计表0709" xfId="132"/>
    <cellStyle name="标题 26" xfId="133"/>
    <cellStyle name="40% - 强调文字颜色 6 6" xfId="134"/>
    <cellStyle name="_ET_STYLE_NoName_00_ 2 2" xfId="135"/>
    <cellStyle name="_ET_STYLE_NoName_00__Book1" xfId="136"/>
    <cellStyle name="_抗洪抢修后勤保障费用统计表0709" xfId="137"/>
    <cellStyle name="20% - 强调文字颜色 1 12" xfId="138"/>
    <cellStyle name="40% - 强调文字颜色 2 13" xfId="139"/>
    <cellStyle name="60% - 强调文字颜色 3 14" xfId="140"/>
    <cellStyle name="20% - 强调文字颜色 1 13" xfId="141"/>
    <cellStyle name="40% - 强调文字颜色 2 14" xfId="142"/>
    <cellStyle name="60% - 强调文字颜色 3 15" xfId="143"/>
    <cellStyle name="60% - 强调文字颜色 3 20" xfId="144"/>
    <cellStyle name="20% - 强调文字颜色 1 14" xfId="145"/>
    <cellStyle name="40% - 强调文字颜色 2 15" xfId="146"/>
    <cellStyle name="40% - 强调文字颜色 2 20" xfId="147"/>
    <cellStyle name="60% - 强调文字颜色 3 16" xfId="148"/>
    <cellStyle name="60% - 强调文字颜色 3 21" xfId="149"/>
    <cellStyle name="20% - 强调文字颜色 1 15" xfId="150"/>
    <cellStyle name="20% - 强调文字颜色 1 20" xfId="151"/>
    <cellStyle name="40% - 强调文字颜色 2 16" xfId="152"/>
    <cellStyle name="40% - 强调文字颜色 2 21" xfId="153"/>
    <cellStyle name="60% - 强调文字颜色 3 17" xfId="154"/>
    <cellStyle name="60% - 强调文字颜色 3 22" xfId="155"/>
    <cellStyle name="20% - 强调文字颜色 1 16" xfId="156"/>
    <cellStyle name="20% - 强调文字颜色 1 21" xfId="157"/>
    <cellStyle name="40% - 强调文字颜色 2 17" xfId="158"/>
    <cellStyle name="40% - 强调文字颜色 2 22" xfId="159"/>
    <cellStyle name="60% - 强调文字颜色 3 18" xfId="160"/>
    <cellStyle name="60% - 强调文字颜色 3 23" xfId="161"/>
    <cellStyle name="20% - 强调文字颜色 1 17" xfId="162"/>
    <cellStyle name="20% - 强调文字颜色 1 22" xfId="163"/>
    <cellStyle name="40% - 强调文字颜色 2 18" xfId="164"/>
    <cellStyle name="40% - 强调文字颜色 2 23" xfId="165"/>
    <cellStyle name="60% - 强调文字颜色 3 19" xfId="166"/>
    <cellStyle name="60% - 强调文字颜色 3 24" xfId="167"/>
    <cellStyle name="20% - 强调文字颜色 1 18" xfId="168"/>
    <cellStyle name="20% - 强调文字颜色 1 23" xfId="169"/>
    <cellStyle name="40% - 强调文字颜色 2 19" xfId="170"/>
    <cellStyle name="40% - 强调文字颜色 2 24" xfId="171"/>
    <cellStyle name="60% - 强调文字颜色 3 25" xfId="172"/>
    <cellStyle name="20% - 强调文字颜色 1 19" xfId="173"/>
    <cellStyle name="20% - 强调文字颜色 1 24" xfId="174"/>
    <cellStyle name="40% - 强调文字颜色 2 25" xfId="175"/>
    <cellStyle name="20% - 强调文字颜色 1 2" xfId="176"/>
    <cellStyle name="20% - 强调文字颜色 1 25" xfId="177"/>
    <cellStyle name="Normal_0105第二套审计报表定稿" xfId="178"/>
    <cellStyle name="20% - 强调文字颜色 1 3" xfId="179"/>
    <cellStyle name="20% - 强调文字颜色 1 4" xfId="180"/>
    <cellStyle name="20% - 强调文字颜色 1 5" xfId="181"/>
    <cellStyle name="20% - 强调文字颜色 1 6" xfId="182"/>
    <cellStyle name="20% - 强调文字颜色 1 7" xfId="183"/>
    <cellStyle name="20% - 强调文字颜色 1 8" xfId="184"/>
    <cellStyle name="20% - 强调文字颜色 1 9" xfId="185"/>
    <cellStyle name="20% - 强调文字颜色 2 11" xfId="186"/>
    <cellStyle name="40% - 强调文字颜色 3 12" xfId="187"/>
    <cellStyle name="60% - 强调文字颜色 4 13" xfId="188"/>
    <cellStyle name="20% - 强调文字颜色 2 12" xfId="189"/>
    <cellStyle name="40% - 强调文字颜色 3 13" xfId="190"/>
    <cellStyle name="60% - 强调文字颜色 4 14" xfId="191"/>
    <cellStyle name="20% - 强调文字颜色 2 13" xfId="192"/>
    <cellStyle name="40% - 强调文字颜色 3 14" xfId="193"/>
    <cellStyle name="60% - 强调文字颜色 4 15" xfId="194"/>
    <cellStyle name="60% - 强调文字颜色 4 20" xfId="195"/>
    <cellStyle name="20% - 强调文字颜色 2 14" xfId="196"/>
    <cellStyle name="40% - 强调文字颜色 3 15" xfId="197"/>
    <cellStyle name="40% - 强调文字颜色 3 20" xfId="198"/>
    <cellStyle name="60% - 强调文字颜色 4 16" xfId="199"/>
    <cellStyle name="60% - 强调文字颜色 4 21" xfId="200"/>
    <cellStyle name="20% - 强调文字颜色 2 15" xfId="201"/>
    <cellStyle name="20% - 强调文字颜色 2 20" xfId="202"/>
    <cellStyle name="40% - 强调文字颜色 3 16" xfId="203"/>
    <cellStyle name="40% - 强调文字颜色 3 21" xfId="204"/>
    <cellStyle name="60% - 强调文字颜色 4 17" xfId="205"/>
    <cellStyle name="60% - 强调文字颜色 4 22" xfId="206"/>
    <cellStyle name="20% - 强调文字颜色 2 16" xfId="207"/>
    <cellStyle name="20% - 强调文字颜色 2 21" xfId="208"/>
    <cellStyle name="40% - 强调文字颜色 3 17" xfId="209"/>
    <cellStyle name="40% - 强调文字颜色 3 22" xfId="210"/>
    <cellStyle name="60% - 强调文字颜色 4 18" xfId="211"/>
    <cellStyle name="60% - 强调文字颜色 4 23" xfId="212"/>
    <cellStyle name="Percent [2]" xfId="213"/>
    <cellStyle name="20% - 强调文字颜色 2 17" xfId="214"/>
    <cellStyle name="20% - 强调文字颜色 2 22" xfId="215"/>
    <cellStyle name="40% - 强调文字颜色 3 18" xfId="216"/>
    <cellStyle name="40% - 强调文字颜色 3 23" xfId="217"/>
    <cellStyle name="60% - 强调文字颜色 4 19" xfId="218"/>
    <cellStyle name="60% - 强调文字颜色 4 24" xfId="219"/>
    <cellStyle name="20% - 强调文字颜色 2 18" xfId="220"/>
    <cellStyle name="20% - 强调文字颜色 2 23" xfId="221"/>
    <cellStyle name="40% - 强调文字颜色 3 19" xfId="222"/>
    <cellStyle name="40% - 强调文字颜色 3 24" xfId="223"/>
    <cellStyle name="60% - 强调文字颜色 4 25" xfId="224"/>
    <cellStyle name="20% - 强调文字颜色 2 19" xfId="225"/>
    <cellStyle name="20% - 强调文字颜色 2 24" xfId="226"/>
    <cellStyle name="40% - 强调文字颜色 3 25" xfId="227"/>
    <cellStyle name="20% - 强调文字颜色 2 2" xfId="228"/>
    <cellStyle name="20% - 强调文字颜色 2 3" xfId="229"/>
    <cellStyle name="20% - 强调文字颜色 2 4" xfId="230"/>
    <cellStyle name="20% - 强调文字颜色 2 5" xfId="231"/>
    <cellStyle name="20% - 强调文字颜色 2 6" xfId="232"/>
    <cellStyle name="Normal - Style1 2" xfId="233"/>
    <cellStyle name="20% - 强调文字颜色 2 7" xfId="234"/>
    <cellStyle name="样式 1" xfId="235"/>
    <cellStyle name="20% - 强调文字颜色 2 8" xfId="236"/>
    <cellStyle name="20% - 强调文字颜色 2 9" xfId="237"/>
    <cellStyle name="好_2011年流动人口及流动育妇生育情况统计表" xfId="238"/>
    <cellStyle name="20% - 强调文字颜色 3 10" xfId="239"/>
    <cellStyle name="40% - 强调文字颜色 4 11" xfId="240"/>
    <cellStyle name="60% - 强调文字颜色 5 12" xfId="241"/>
    <cellStyle name="40% - 强调文字颜色 2 4" xfId="242"/>
    <cellStyle name="20% - 强调文字颜色 3 11" xfId="243"/>
    <cellStyle name="40% - 强调文字颜色 4 12" xfId="244"/>
    <cellStyle name="60% - 强调文字颜色 5 13" xfId="245"/>
    <cellStyle name="40% - 强调文字颜色 2 5" xfId="246"/>
    <cellStyle name="20% - 强调文字颜色 3 12" xfId="247"/>
    <cellStyle name="40% - 强调文字颜色 4 13" xfId="248"/>
    <cellStyle name="60% - 强调文字颜色 5 14" xfId="249"/>
    <cellStyle name="40% - 强调文字颜色 2 6" xfId="250"/>
    <cellStyle name="差_指纹信息采集情况表" xfId="251"/>
    <cellStyle name="20% - 强调文字颜色 3 13" xfId="252"/>
    <cellStyle name="40% - 强调文字颜色 4 14" xfId="253"/>
    <cellStyle name="60% - 强调文字颜色 5 15" xfId="254"/>
    <cellStyle name="60% - 强调文字颜色 5 20" xfId="255"/>
    <cellStyle name="40% - 强调文字颜色 2 7" xfId="256"/>
    <cellStyle name="20% - 强调文字颜色 3 14" xfId="257"/>
    <cellStyle name="40% - 强调文字颜色 4 15" xfId="258"/>
    <cellStyle name="40% - 强调文字颜色 4 20" xfId="259"/>
    <cellStyle name="60% - 强调文字颜色 5 16" xfId="260"/>
    <cellStyle name="60% - 强调文字颜色 5 21" xfId="261"/>
    <cellStyle name="40% - 强调文字颜色 2 8" xfId="262"/>
    <cellStyle name="20% - 强调文字颜色 3 15" xfId="263"/>
    <cellStyle name="20% - 强调文字颜色 3 20" xfId="264"/>
    <cellStyle name="40% - 强调文字颜色 4 16" xfId="265"/>
    <cellStyle name="40% - 强调文字颜色 4 21" xfId="266"/>
    <cellStyle name="60% - 强调文字颜色 5 17" xfId="267"/>
    <cellStyle name="60% - 强调文字颜色 5 22" xfId="268"/>
    <cellStyle name="40% - 强调文字颜色 2 9" xfId="269"/>
    <cellStyle name="20% - 强调文字颜色 3 16" xfId="270"/>
    <cellStyle name="20% - 强调文字颜色 3 21" xfId="271"/>
    <cellStyle name="40% - 强调文字颜色 4 17" xfId="272"/>
    <cellStyle name="40% - 强调文字颜色 4 22" xfId="273"/>
    <cellStyle name="60% - 强调文字颜色 5 18" xfId="274"/>
    <cellStyle name="60% - 强调文字颜色 5 23" xfId="275"/>
    <cellStyle name="20% - 强调文字颜色 3 17" xfId="276"/>
    <cellStyle name="20% - 强调文字颜色 3 22" xfId="277"/>
    <cellStyle name="40% - 强调文字颜色 4 18" xfId="278"/>
    <cellStyle name="40% - 强调文字颜色 4 23" xfId="279"/>
    <cellStyle name="60% - 强调文字颜色 5 19" xfId="280"/>
    <cellStyle name="60% - 强调文字颜色 5 24" xfId="281"/>
    <cellStyle name="20% - 强调文字颜色 3 18" xfId="282"/>
    <cellStyle name="20% - 强调文字颜色 3 23" xfId="283"/>
    <cellStyle name="40% - 强调文字颜色 4 19" xfId="284"/>
    <cellStyle name="40% - 强调文字颜色 4 24" xfId="285"/>
    <cellStyle name="20% - 强调文字颜色 3 19" xfId="286"/>
    <cellStyle name="20% - 强调文字颜色 3 24" xfId="287"/>
    <cellStyle name="40% - 强调文字颜色 4 25" xfId="288"/>
    <cellStyle name="20% - 强调文字颜色 5 13" xfId="289"/>
    <cellStyle name="40% - 强调文字颜色 6 14" xfId="290"/>
    <cellStyle name="20% - 强调文字颜色 3 2" xfId="291"/>
    <cellStyle name="60% - 强调文字颜色 1 10" xfId="292"/>
    <cellStyle name="20% - 强调文字颜色 3 25" xfId="293"/>
    <cellStyle name="差_政策外分析表_3" xfId="294"/>
    <cellStyle name="60% - 强调文字颜色 1 2" xfId="295"/>
    <cellStyle name="20% - 强调文字颜色 5 15" xfId="296"/>
    <cellStyle name="20% - 强调文字颜色 5 20" xfId="297"/>
    <cellStyle name="40% - 强调文字颜色 6 16" xfId="298"/>
    <cellStyle name="40% - 强调文字颜色 6 21" xfId="299"/>
    <cellStyle name="差_统计201811 2" xfId="300"/>
    <cellStyle name="20% - 强调文字颜色 3 4" xfId="301"/>
    <cellStyle name="60% - 强调文字颜色 1 3" xfId="302"/>
    <cellStyle name="常规 14 2 2" xfId="303"/>
    <cellStyle name="20% - 强调文字颜色 5 16" xfId="304"/>
    <cellStyle name="20% - 强调文字颜色 5 21" xfId="305"/>
    <cellStyle name="40% - 强调文字颜色 6 17" xfId="306"/>
    <cellStyle name="40% - 强调文字颜色 6 22" xfId="307"/>
    <cellStyle name="20% - 强调文字颜色 3 5" xfId="308"/>
    <cellStyle name="60% - 强调文字颜色 1 4" xfId="309"/>
    <cellStyle name="20% - 强调文字颜色 5 17" xfId="310"/>
    <cellStyle name="20% - 强调文字颜色 5 22" xfId="311"/>
    <cellStyle name="40% - 强调文字颜色 6 18" xfId="312"/>
    <cellStyle name="40% - 强调文字颜色 6 23" xfId="313"/>
    <cellStyle name="20% - 强调文字颜色 3 6" xfId="314"/>
    <cellStyle name="60% - 强调文字颜色 1 5" xfId="315"/>
    <cellStyle name="20% - 强调文字颜色 5 18" xfId="316"/>
    <cellStyle name="20% - 强调文字颜色 5 23" xfId="317"/>
    <cellStyle name="40% - 强调文字颜色 6 19" xfId="318"/>
    <cellStyle name="40% - 强调文字颜色 6 24" xfId="319"/>
    <cellStyle name="20% - 强调文字颜色 3 7" xfId="320"/>
    <cellStyle name="60% - 强调文字颜色 1 6" xfId="321"/>
    <cellStyle name="20% - 强调文字颜色 5 19" xfId="322"/>
    <cellStyle name="20% - 强调文字颜色 5 24" xfId="323"/>
    <cellStyle name="40% - 强调文字颜色 6 25" xfId="324"/>
    <cellStyle name="20% - 强调文字颜色 3 8" xfId="325"/>
    <cellStyle name="20% - 强调文字颜色 3 9" xfId="326"/>
    <cellStyle name="60% - 强调文字颜色 3 10" xfId="327"/>
    <cellStyle name="60% - 强调文字颜色 1 7" xfId="328"/>
    <cellStyle name="20% - 强调文字颜色 5 25" xfId="329"/>
    <cellStyle name="20% - 强调文字颜色 4 10" xfId="330"/>
    <cellStyle name="40% - 强调文字颜色 5 11" xfId="331"/>
    <cellStyle name="60% - 强调文字颜色 6 12" xfId="332"/>
    <cellStyle name="20% - 强调文字颜色 4 11" xfId="333"/>
    <cellStyle name="40% - 强调文字颜色 5 12" xfId="334"/>
    <cellStyle name="60% - 强调文字颜色 6 13" xfId="335"/>
    <cellStyle name="20% - 强调文字颜色 4 12" xfId="336"/>
    <cellStyle name="40% - 强调文字颜色 5 13" xfId="337"/>
    <cellStyle name="60% - 强调文字颜色 6 14" xfId="338"/>
    <cellStyle name="20% - 强调文字颜色 4 13" xfId="339"/>
    <cellStyle name="40% - 强调文字颜色 5 14" xfId="340"/>
    <cellStyle name="60% - 强调文字颜色 6 15" xfId="341"/>
    <cellStyle name="60% - 强调文字颜色 6 20" xfId="342"/>
    <cellStyle name="20% - 强调文字颜色 4 14" xfId="343"/>
    <cellStyle name="40% - 强调文字颜色 5 15" xfId="344"/>
    <cellStyle name="40% - 强调文字颜色 5 20" xfId="345"/>
    <cellStyle name="60% - 强调文字颜色 6 16" xfId="346"/>
    <cellStyle name="60% - 强调文字颜色 6 21" xfId="347"/>
    <cellStyle name="20% - 强调文字颜色 4 15" xfId="348"/>
    <cellStyle name="20% - 强调文字颜色 4 20" xfId="349"/>
    <cellStyle name="40% - 强调文字颜色 5 16" xfId="350"/>
    <cellStyle name="40% - 强调文字颜色 5 21" xfId="351"/>
    <cellStyle name="60% - 强调文字颜色 6 17" xfId="352"/>
    <cellStyle name="60% - 强调文字颜色 6 22" xfId="353"/>
    <cellStyle name="20% - 强调文字颜色 4 17" xfId="354"/>
    <cellStyle name="20% - 强调文字颜色 4 22" xfId="355"/>
    <cellStyle name="40% - 强调文字颜色 5 18" xfId="356"/>
    <cellStyle name="40% - 强调文字颜色 5 23" xfId="357"/>
    <cellStyle name="60% - 强调文字颜色 6 19" xfId="358"/>
    <cellStyle name="60% - 强调文字颜色 6 24" xfId="359"/>
    <cellStyle name="20% - 强调文字颜色 4 18" xfId="360"/>
    <cellStyle name="20% - 强调文字颜色 4 23" xfId="361"/>
    <cellStyle name="40% - 强调文字颜色 5 19" xfId="362"/>
    <cellStyle name="40% - 强调文字颜色 5 24" xfId="363"/>
    <cellStyle name="60% - 强调文字颜色 6 25" xfId="364"/>
    <cellStyle name="20% - 强调文字颜色 4 19" xfId="365"/>
    <cellStyle name="20% - 强调文字颜色 4 24" xfId="366"/>
    <cellStyle name="40% - 强调文字颜色 5 25" xfId="367"/>
    <cellStyle name="20% - 强调文字颜色 4 2" xfId="368"/>
    <cellStyle name="Currency [0]_353HHC" xfId="369"/>
    <cellStyle name="60% - 强调文字颜色 2 10" xfId="370"/>
    <cellStyle name="20% - 强调文字颜色 4 25" xfId="371"/>
    <cellStyle name="20% - 强调文字颜色 4 3" xfId="372"/>
    <cellStyle name="60% - 强调文字颜色 2 2" xfId="373"/>
    <cellStyle name="20% - 强调文字颜色 4 4" xfId="374"/>
    <cellStyle name="60% - 强调文字颜色 2 4" xfId="375"/>
    <cellStyle name="20% - 强调文字颜色 4 6" xfId="376"/>
    <cellStyle name="60% - 强调文字颜色 2 5" xfId="377"/>
    <cellStyle name="20% - 强调文字颜色 4 7" xfId="378"/>
    <cellStyle name="60% - 强调文字颜色 2 6" xfId="379"/>
    <cellStyle name="20% - 强调文字颜色 4 8" xfId="380"/>
    <cellStyle name="60% - 强调文字颜色 2 7" xfId="381"/>
    <cellStyle name="20% - 强调文字颜色 4 9" xfId="382"/>
    <cellStyle name="20% - 强调文字颜色 5 11" xfId="383"/>
    <cellStyle name="40% - 强调文字颜色 6 12" xfId="384"/>
    <cellStyle name="20% - 强调文字颜色 5 2" xfId="385"/>
    <cellStyle name="20% - 强调文字颜色 5 3" xfId="386"/>
    <cellStyle name="60% - 强调文字颜色 3 2" xfId="387"/>
    <cellStyle name="20% - 强调文字颜色 5 4" xfId="388"/>
    <cellStyle name="60% - 强调文字颜色 3 3" xfId="389"/>
    <cellStyle name="20% - 强调文字颜色 5 5" xfId="390"/>
    <cellStyle name="60% - 强调文字颜色 3 4" xfId="391"/>
    <cellStyle name="20% - 强调文字颜色 5 6" xfId="392"/>
    <cellStyle name="60% - 强调文字颜色 3 5" xfId="393"/>
    <cellStyle name="20% - 强调文字颜色 5 7" xfId="394"/>
    <cellStyle name="60% - 强调文字颜色 3 6" xfId="395"/>
    <cellStyle name="20% - 强调文字颜色 5 8" xfId="396"/>
    <cellStyle name="60% - 强调文字颜色 3 7" xfId="397"/>
    <cellStyle name="20% - 强调文字颜色 5 9" xfId="398"/>
    <cellStyle name="20% - 强调文字颜色 6 10" xfId="399"/>
    <cellStyle name="20% - 强调文字颜色 6 11" xfId="400"/>
    <cellStyle name="20% - 强调文字颜色 6 12" xfId="401"/>
    <cellStyle name="20% - 强调文字颜色 6 13" xfId="402"/>
    <cellStyle name="20% - 强调文字颜色 6 14" xfId="403"/>
    <cellStyle name="60% - 强调文字颜色 6 2" xfId="404"/>
    <cellStyle name="20% - 强调文字颜色 6 15" xfId="405"/>
    <cellStyle name="20% - 强调文字颜色 6 20" xfId="406"/>
    <cellStyle name="60% - 强调文字颜色 6 3" xfId="407"/>
    <cellStyle name="20% - 强调文字颜色 6 16" xfId="408"/>
    <cellStyle name="20% - 强调文字颜色 6 21" xfId="409"/>
    <cellStyle name="60% - 强调文字颜色 6 4" xfId="410"/>
    <cellStyle name="20% - 强调文字颜色 6 17" xfId="411"/>
    <cellStyle name="20% - 强调文字颜色 6 22" xfId="412"/>
    <cellStyle name="60% - 强调文字颜色 6 5" xfId="413"/>
    <cellStyle name="20% - 强调文字颜色 6 18" xfId="414"/>
    <cellStyle name="20% - 强调文字颜色 6 23" xfId="415"/>
    <cellStyle name="60% - 强调文字颜色 6 6" xfId="416"/>
    <cellStyle name="好_2017.02 统计月报 2" xfId="417"/>
    <cellStyle name="20% - 强调文字颜色 6 19" xfId="418"/>
    <cellStyle name="20% - 强调文字颜色 6 24" xfId="419"/>
    <cellStyle name="20% - 强调文字颜色 6 2" xfId="420"/>
    <cellStyle name="好_统计调查表1012_3" xfId="421"/>
    <cellStyle name="60% - 强调文字颜色 6 7" xfId="422"/>
    <cellStyle name="60% - 强调文字颜色 4 10" xfId="423"/>
    <cellStyle name="差_政策外分析表" xfId="424"/>
    <cellStyle name="20% - 强调文字颜色 6 25" xfId="425"/>
    <cellStyle name="20% - 强调文字颜色 6 3" xfId="426"/>
    <cellStyle name="60% - 强调文字颜色 4 2" xfId="427"/>
    <cellStyle name="20% - 强调文字颜色 6 4" xfId="428"/>
    <cellStyle name="60% - 强调文字颜色 4 3" xfId="429"/>
    <cellStyle name="20% - 强调文字颜色 6 5" xfId="430"/>
    <cellStyle name="60% - 强调文字颜色 4 4" xfId="431"/>
    <cellStyle name="20% - 强调文字颜色 6 6" xfId="432"/>
    <cellStyle name="60% - 强调文字颜色 4 5" xfId="433"/>
    <cellStyle name="20% - 强调文字颜色 6 7" xfId="434"/>
    <cellStyle name="60% - 强调文字颜色 4 6" xfId="435"/>
    <cellStyle name="好_2010年度_3" xfId="436"/>
    <cellStyle name="20% - 强调文字颜色 6 8" xfId="437"/>
    <cellStyle name="60% - 强调文字颜色 4 7" xfId="438"/>
    <cellStyle name="20% - 强调文字颜色 6 9" xfId="439"/>
    <cellStyle name="40% - 强调文字颜色 1 10" xfId="440"/>
    <cellStyle name="60% - 强调文字颜色 2 11" xfId="441"/>
    <cellStyle name="40% - 强调文字颜色 1 11" xfId="442"/>
    <cellStyle name="60% - 强调文字颜色 2 12" xfId="443"/>
    <cellStyle name="40% - 强调文字颜色 1 12" xfId="444"/>
    <cellStyle name="60% - 强调文字颜色 2 13" xfId="445"/>
    <cellStyle name="40% - 强调文字颜色 1 14" xfId="446"/>
    <cellStyle name="60% - 强调文字颜色 2 15" xfId="447"/>
    <cellStyle name="60% - 强调文字颜色 2 20" xfId="448"/>
    <cellStyle name="40% - 强调文字颜色 1 15" xfId="449"/>
    <cellStyle name="40% - 强调文字颜色 1 20" xfId="450"/>
    <cellStyle name="60% - 强调文字颜色 2 16" xfId="451"/>
    <cellStyle name="60% - 强调文字颜色 2 21" xfId="452"/>
    <cellStyle name="40% - 强调文字颜色 1 16" xfId="453"/>
    <cellStyle name="40% - 强调文字颜色 1 21" xfId="454"/>
    <cellStyle name="60% - 强调文字颜色 2 17" xfId="455"/>
    <cellStyle name="60% - 强调文字颜色 2 22" xfId="456"/>
    <cellStyle name="常规 13 2 2" xfId="457"/>
    <cellStyle name="40% - 强调文字颜色 1 17" xfId="458"/>
    <cellStyle name="40% - 强调文字颜色 1 22" xfId="459"/>
    <cellStyle name="60% - 强调文字颜色 2 18" xfId="460"/>
    <cellStyle name="60% - 强调文字颜色 2 23" xfId="461"/>
    <cellStyle name="40% - 强调文字颜色 1 18" xfId="462"/>
    <cellStyle name="40% - 强调文字颜色 1 23" xfId="463"/>
    <cellStyle name="60% - 强调文字颜色 2 19" xfId="464"/>
    <cellStyle name="60% - 强调文字颜色 2 24" xfId="465"/>
    <cellStyle name="40% - 强调文字颜色 1 19" xfId="466"/>
    <cellStyle name="40% - 强调文字颜色 1 24" xfId="467"/>
    <cellStyle name="40% - 强调文字颜色 1 2" xfId="468"/>
    <cellStyle name="40% - 强调文字颜色 1 25" xfId="469"/>
    <cellStyle name="常规 9 2" xfId="470"/>
    <cellStyle name="差_节育_3" xfId="471"/>
    <cellStyle name="40% - 强调文字颜色 1 3" xfId="472"/>
    <cellStyle name="常规 9 3" xfId="473"/>
    <cellStyle name="40% - 强调文字颜色 1 4" xfId="474"/>
    <cellStyle name="常规 9 4" xfId="475"/>
    <cellStyle name="40% - 强调文字颜色 1 5" xfId="476"/>
    <cellStyle name="常规 9 5" xfId="477"/>
    <cellStyle name="40% - 强调文字颜色 1 6" xfId="478"/>
    <cellStyle name="常规 9 6" xfId="479"/>
    <cellStyle name="常规 10 2 2 2 2 2" xfId="480"/>
    <cellStyle name="40% - 强调文字颜色 1 7" xfId="481"/>
    <cellStyle name="40% - 强调文字颜色 1 8" xfId="482"/>
    <cellStyle name="40% - 强调文字颜色 1 9" xfId="483"/>
    <cellStyle name="40% - 强调文字颜色 2 10" xfId="484"/>
    <cellStyle name="60% - 强调文字颜色 3 11" xfId="485"/>
    <cellStyle name="差_2010年度" xfId="486"/>
    <cellStyle name="60% - 强调文字颜色 1 8" xfId="487"/>
    <cellStyle name="60% - 强调文字颜色 5 10" xfId="488"/>
    <cellStyle name="40% - 强调文字颜色 2 2" xfId="489"/>
    <cellStyle name="40% - 强调文字颜色 4 10" xfId="490"/>
    <cellStyle name="60% - 强调文字颜色 5 11" xfId="491"/>
    <cellStyle name="40% - 强调文字颜色 2 3" xfId="492"/>
    <cellStyle name="40% - 强调文字颜色 3 2" xfId="493"/>
    <cellStyle name="40% - 强调文字颜色 3 3" xfId="494"/>
    <cellStyle name="40% - 强调文字颜色 3 4" xfId="495"/>
    <cellStyle name="40% - 强调文字颜色 3 5" xfId="496"/>
    <cellStyle name="40% - 强调文字颜色 3 6" xfId="497"/>
    <cellStyle name="40% - 强调文字颜色 3 7" xfId="498"/>
    <cellStyle name="40% - 强调文字颜色 4 3" xfId="499"/>
    <cellStyle name="40% - 强调文字颜色 4 4" xfId="500"/>
    <cellStyle name="40% - 强调文字颜色 4 5" xfId="501"/>
    <cellStyle name="40% - 强调文字颜色 4 6" xfId="502"/>
    <cellStyle name="40% - 强调文字颜色 4 7" xfId="503"/>
    <cellStyle name="40% - 强调文字颜色 4 8" xfId="504"/>
    <cellStyle name="好_外省女外逃两年以上名单" xfId="505"/>
    <cellStyle name="40% - 强调文字颜色 4 9" xfId="506"/>
    <cellStyle name="40% - 强调文字颜色 5 10" xfId="507"/>
    <cellStyle name="60% - 强调文字颜色 6 11" xfId="508"/>
    <cellStyle name="40% - 强调文字颜色 5 2" xfId="509"/>
    <cellStyle name="一般_SGV" xfId="510"/>
    <cellStyle name="40% - 强调文字颜色 5 3" xfId="511"/>
    <cellStyle name="40% - 强调文字颜色 5 4" xfId="512"/>
    <cellStyle name="40% - 强调文字颜色 5 5" xfId="513"/>
    <cellStyle name="40% - 强调文字颜色 5 6" xfId="514"/>
    <cellStyle name="40% - 强调文字颜色 5 8" xfId="515"/>
    <cellStyle name="40% - 强调文字颜色 5 9" xfId="516"/>
    <cellStyle name="40% - 强调文字颜色 6 10" xfId="517"/>
    <cellStyle name="标题 22" xfId="518"/>
    <cellStyle name="标题 17" xfId="519"/>
    <cellStyle name="40% - 强调文字颜色 6 2" xfId="520"/>
    <cellStyle name="标题 23" xfId="521"/>
    <cellStyle name="标题 18" xfId="522"/>
    <cellStyle name="40% - 强调文字颜色 6 3" xfId="523"/>
    <cellStyle name="标题 24" xfId="524"/>
    <cellStyle name="标题 19" xfId="525"/>
    <cellStyle name="40% - 强调文字颜色 6 4" xfId="526"/>
    <cellStyle name="标题 27" xfId="527"/>
    <cellStyle name="40% - 强调文字颜色 6 7" xfId="528"/>
    <cellStyle name="40% - 强调文字颜色 6 8" xfId="529"/>
    <cellStyle name="40% - 强调文字颜色 6 9" xfId="530"/>
    <cellStyle name="60% - 强调文字颜色 1 12" xfId="531"/>
    <cellStyle name="60% - 强调文字颜色 1 13" xfId="532"/>
    <cellStyle name="60% - 强调文字颜色 1 14" xfId="533"/>
    <cellStyle name="60% - 强调文字颜色 1 15" xfId="534"/>
    <cellStyle name="60% - 强调文字颜色 1 20" xfId="535"/>
    <cellStyle name="60% - 强调文字颜色 1 16" xfId="536"/>
    <cellStyle name="60% - 强调文字颜色 1 21" xfId="537"/>
    <cellStyle name="60% - 强调文字颜色 1 17" xfId="538"/>
    <cellStyle name="60% - 强调文字颜色 1 22" xfId="539"/>
    <cellStyle name="60% - 强调文字颜色 1 18" xfId="540"/>
    <cellStyle name="60% - 强调文字颜色 1 23" xfId="541"/>
    <cellStyle name="60% - 强调文字颜色 1 19" xfId="542"/>
    <cellStyle name="60% - 强调文字颜色 1 24" xfId="543"/>
    <cellStyle name="60% - 强调文字颜色 1 25" xfId="544"/>
    <cellStyle name="60% - 强调文字颜色 2 8" xfId="545"/>
    <cellStyle name="60% - 强调文字颜色 2 9" xfId="546"/>
    <cellStyle name="60% - 强调文字颜色 3 8" xfId="547"/>
    <cellStyle name="60% - 强调文字颜色 3 9" xfId="548"/>
    <cellStyle name="60% - 强调文字颜色 4 8" xfId="549"/>
    <cellStyle name="60% - 强调文字颜色 4 9" xfId="550"/>
    <cellStyle name="差_分析表(不含)" xfId="551"/>
    <cellStyle name="60% - 强调文字颜色 5 2" xfId="552"/>
    <cellStyle name="60% - 强调文字颜色 5 3" xfId="553"/>
    <cellStyle name="60% - 强调文字颜色 5 4" xfId="554"/>
    <cellStyle name="60% - 强调文字颜色 5 5" xfId="555"/>
    <cellStyle name="60% - 强调文字颜色 5 7" xfId="556"/>
    <cellStyle name="60% - 强调文字颜色 5 8" xfId="557"/>
    <cellStyle name="60% - 强调文字颜色 5 9" xfId="558"/>
    <cellStyle name="60% - 强调文字颜色 6 10" xfId="559"/>
    <cellStyle name="ColLevel_0" xfId="560"/>
    <cellStyle name="Comma [0]_laroux" xfId="561"/>
    <cellStyle name="Comma_laroux" xfId="562"/>
    <cellStyle name="comma-d" xfId="563"/>
    <cellStyle name="Currency_353HHC" xfId="564"/>
    <cellStyle name="Grey" xfId="565"/>
    <cellStyle name="Input [yellow]" xfId="566"/>
    <cellStyle name="Input [yellow] 2" xfId="567"/>
    <cellStyle name="Normal - Style1" xfId="568"/>
    <cellStyle name="RowLevel_0" xfId="569"/>
    <cellStyle name="适中 23" xfId="570"/>
    <cellStyle name="适中 18" xfId="571"/>
    <cellStyle name="差_Book1 3" xfId="572"/>
    <cellStyle name="Tusental (0)_pldt" xfId="573"/>
    <cellStyle name="Tusental_pldt" xfId="574"/>
    <cellStyle name="Valuta (0)_pldt" xfId="575"/>
    <cellStyle name="Valuta_pldt" xfId="576"/>
    <cellStyle name="百分比 10" xfId="577"/>
    <cellStyle name="百分比 11" xfId="578"/>
    <cellStyle name="百分比 12" xfId="579"/>
    <cellStyle name="常规 9 9 2" xfId="580"/>
    <cellStyle name="百分比 13" xfId="581"/>
    <cellStyle name="常规 9 9 3" xfId="582"/>
    <cellStyle name="百分比 14" xfId="583"/>
    <cellStyle name="百分比 20" xfId="584"/>
    <cellStyle name="百分比 15" xfId="585"/>
    <cellStyle name="百分比 21" xfId="586"/>
    <cellStyle name="百分比 16" xfId="587"/>
    <cellStyle name="好_统计调查表1012" xfId="588"/>
    <cellStyle name="百分比 22" xfId="589"/>
    <cellStyle name="百分比 17" xfId="590"/>
    <cellStyle name="百分比 23" xfId="591"/>
    <cellStyle name="百分比 18" xfId="592"/>
    <cellStyle name="百分比 24" xfId="593"/>
    <cellStyle name="百分比 19" xfId="594"/>
    <cellStyle name="好_（统计）2016年2月重点工业项目一览表 2" xfId="595"/>
    <cellStyle name="百分比 2" xfId="596"/>
    <cellStyle name="常规 20 2" xfId="597"/>
    <cellStyle name="常规 15 2" xfId="598"/>
    <cellStyle name="百分比 2 6" xfId="599"/>
    <cellStyle name="常规 15 2 2" xfId="600"/>
    <cellStyle name="百分比 2 6 2" xfId="601"/>
    <cellStyle name="解释性文本 10" xfId="602"/>
    <cellStyle name="百分比 2 6 2 2" xfId="603"/>
    <cellStyle name="百分比 2 6 3" xfId="604"/>
    <cellStyle name="百分比 30" xfId="605"/>
    <cellStyle name="百分比 25" xfId="606"/>
    <cellStyle name="百分比 31" xfId="607"/>
    <cellStyle name="百分比 26" xfId="608"/>
    <cellStyle name="百分比 32" xfId="609"/>
    <cellStyle name="百分比 27" xfId="610"/>
    <cellStyle name="百分比 33" xfId="611"/>
    <cellStyle name="百分比 28" xfId="612"/>
    <cellStyle name="百分比 34" xfId="613"/>
    <cellStyle name="百分比 29" xfId="614"/>
    <cellStyle name="好_2017年度前三个月计生报表 2" xfId="615"/>
    <cellStyle name="百分比 3" xfId="616"/>
    <cellStyle name="百分比 35" xfId="617"/>
    <cellStyle name="百分比 36" xfId="618"/>
    <cellStyle name="百分比 37" xfId="619"/>
    <cellStyle name="百分比 38" xfId="620"/>
    <cellStyle name="百分比 4" xfId="621"/>
    <cellStyle name="百分比 5" xfId="622"/>
    <cellStyle name="百分比 6" xfId="623"/>
    <cellStyle name="百分比 7" xfId="624"/>
    <cellStyle name="百分比 8" xfId="625"/>
    <cellStyle name="百分比 9" xfId="626"/>
    <cellStyle name="襞" xfId="627"/>
    <cellStyle name="襞 2" xfId="628"/>
    <cellStyle name="警告文本 3" xfId="629"/>
    <cellStyle name="襞 2 2" xfId="630"/>
    <cellStyle name="襞 3" xfId="631"/>
    <cellStyle name="标题 1 10" xfId="632"/>
    <cellStyle name="标题 1 11" xfId="633"/>
    <cellStyle name="标题 1 12" xfId="634"/>
    <cellStyle name="标题 1 13" xfId="635"/>
    <cellStyle name="标题 1 14" xfId="636"/>
    <cellStyle name="标题 1 20" xfId="637"/>
    <cellStyle name="标题 1 15" xfId="638"/>
    <cellStyle name="标题 1 21" xfId="639"/>
    <cellStyle name="标题 1 16" xfId="640"/>
    <cellStyle name="标题 1 22" xfId="641"/>
    <cellStyle name="标题 1 17" xfId="642"/>
    <cellStyle name="标题 1 23" xfId="643"/>
    <cellStyle name="标题 1 18" xfId="644"/>
    <cellStyle name="好_九都镇2010年报调查表1" xfId="645"/>
    <cellStyle name="标题 1 24" xfId="646"/>
    <cellStyle name="标题 1 19" xfId="647"/>
    <cellStyle name="标题 1 2" xfId="648"/>
    <cellStyle name="标题 1 3" xfId="649"/>
    <cellStyle name="标题 1 4" xfId="650"/>
    <cellStyle name="标题 1 5" xfId="651"/>
    <cellStyle name="标题 1 6" xfId="652"/>
    <cellStyle name="标题 1 7" xfId="653"/>
    <cellStyle name="标题 1 8" xfId="654"/>
    <cellStyle name="标题 1 9" xfId="655"/>
    <cellStyle name="标题 10" xfId="656"/>
    <cellStyle name="标题 11" xfId="657"/>
    <cellStyle name="标题 12" xfId="658"/>
    <cellStyle name="好_清理个案_3" xfId="659"/>
    <cellStyle name="好_3_1" xfId="660"/>
    <cellStyle name="标题 13" xfId="661"/>
    <cellStyle name="好_3_2" xfId="662"/>
    <cellStyle name="差_统计调查表201008" xfId="663"/>
    <cellStyle name="标题 14" xfId="664"/>
    <cellStyle name="标题 20" xfId="665"/>
    <cellStyle name="标题 15" xfId="666"/>
    <cellStyle name="标题 21" xfId="667"/>
    <cellStyle name="标题 16" xfId="668"/>
    <cellStyle name="标题 2 10" xfId="669"/>
    <cellStyle name="标题 2 11" xfId="670"/>
    <cellStyle name="标题 2 12" xfId="671"/>
    <cellStyle name="标题 2 13" xfId="672"/>
    <cellStyle name="标题 2 14" xfId="673"/>
    <cellStyle name="差_节育表_3" xfId="674"/>
    <cellStyle name="标题 2 20" xfId="675"/>
    <cellStyle name="标题 2 15" xfId="676"/>
    <cellStyle name="常规 22 2 2" xfId="677"/>
    <cellStyle name="标题 2 21" xfId="678"/>
    <cellStyle name="标题 2 16" xfId="679"/>
    <cellStyle name="标题 2 22" xfId="680"/>
    <cellStyle name="标题 2 17" xfId="681"/>
    <cellStyle name="标题 2 23" xfId="682"/>
    <cellStyle name="标题 2 18" xfId="683"/>
    <cellStyle name="标题 2 24" xfId="684"/>
    <cellStyle name="标题 2 19" xfId="685"/>
    <cellStyle name="标题 2 2" xfId="686"/>
    <cellStyle name="标题 2 3" xfId="687"/>
    <cellStyle name="标题 2 4" xfId="688"/>
    <cellStyle name="标题 2 5" xfId="689"/>
    <cellStyle name="标题 2 6" xfId="690"/>
    <cellStyle name="标题 2 7" xfId="691"/>
    <cellStyle name="标题 2 8" xfId="692"/>
    <cellStyle name="标题 2 9" xfId="693"/>
    <cellStyle name="标题 3 10" xfId="694"/>
    <cellStyle name="标题 3 11" xfId="695"/>
    <cellStyle name="标题 3 12" xfId="696"/>
    <cellStyle name="标题 3 13" xfId="697"/>
    <cellStyle name="标题 3 14" xfId="698"/>
    <cellStyle name="标题 3 20" xfId="699"/>
    <cellStyle name="标题 3 15" xfId="700"/>
    <cellStyle name="标题 3 21" xfId="701"/>
    <cellStyle name="标题 3 16" xfId="702"/>
    <cellStyle name="标题 3 22" xfId="703"/>
    <cellStyle name="标题 3 17" xfId="704"/>
    <cellStyle name="标题 3 23" xfId="705"/>
    <cellStyle name="标题 3 18" xfId="706"/>
    <cellStyle name="标题 3 24" xfId="707"/>
    <cellStyle name="标题 3 19" xfId="708"/>
    <cellStyle name="标题 3 2" xfId="709"/>
    <cellStyle name="标题 3 3" xfId="710"/>
    <cellStyle name="标题 3 4" xfId="711"/>
    <cellStyle name="标题 3 5" xfId="712"/>
    <cellStyle name="标题 3 6" xfId="713"/>
    <cellStyle name="标题 3 7" xfId="714"/>
    <cellStyle name="标题 3 8" xfId="715"/>
    <cellStyle name="好_2017.02 统计月报" xfId="716"/>
    <cellStyle name="标题 3 9" xfId="717"/>
    <cellStyle name="标题 4 10" xfId="718"/>
    <cellStyle name="标题 4 11" xfId="719"/>
    <cellStyle name="标题 4 12" xfId="720"/>
    <cellStyle name="标题 4 13" xfId="721"/>
    <cellStyle name="标题 4 14" xfId="722"/>
    <cellStyle name="标题 4 20" xfId="723"/>
    <cellStyle name="标题 4 15" xfId="724"/>
    <cellStyle name="标题 4 21" xfId="725"/>
    <cellStyle name="标题 4 16" xfId="726"/>
    <cellStyle name="标题 4 22" xfId="727"/>
    <cellStyle name="标题 4 17" xfId="728"/>
    <cellStyle name="标题 4 23" xfId="729"/>
    <cellStyle name="标题 4 18" xfId="730"/>
    <cellStyle name="标题 4 24" xfId="731"/>
    <cellStyle name="标题 4 19" xfId="732"/>
    <cellStyle name="标题 4 2" xfId="733"/>
    <cellStyle name="标题 4 3" xfId="734"/>
    <cellStyle name="标题 4 4" xfId="735"/>
    <cellStyle name="标题 4 5" xfId="736"/>
    <cellStyle name="标题 4 6" xfId="737"/>
    <cellStyle name="标题 4 7" xfId="738"/>
    <cellStyle name="标题 4 8" xfId="739"/>
    <cellStyle name="标题 4 9" xfId="740"/>
    <cellStyle name="标题 5" xfId="741"/>
    <cellStyle name="标题 6" xfId="742"/>
    <cellStyle name="标题 7" xfId="743"/>
    <cellStyle name="标题 8" xfId="744"/>
    <cellStyle name="标题 9" xfId="745"/>
    <cellStyle name="差 10" xfId="746"/>
    <cellStyle name="差_指纹信息采集情况表_清理个案" xfId="747"/>
    <cellStyle name="差 11" xfId="748"/>
    <cellStyle name="差 12" xfId="749"/>
    <cellStyle name="差 13" xfId="750"/>
    <cellStyle name="差 14" xfId="751"/>
    <cellStyle name="差 20" xfId="752"/>
    <cellStyle name="差 15" xfId="753"/>
    <cellStyle name="差 21" xfId="754"/>
    <cellStyle name="差 16" xfId="755"/>
    <cellStyle name="差 22" xfId="756"/>
    <cellStyle name="差 17" xfId="757"/>
    <cellStyle name="差 23" xfId="758"/>
    <cellStyle name="差 18" xfId="759"/>
    <cellStyle name="差 24" xfId="760"/>
    <cellStyle name="差 19" xfId="761"/>
    <cellStyle name="解释性文本 5" xfId="762"/>
    <cellStyle name="差 2" xfId="763"/>
    <cellStyle name="解释性文本 6" xfId="764"/>
    <cellStyle name="差 3" xfId="765"/>
    <cellStyle name="解释性文本 7" xfId="766"/>
    <cellStyle name="差 4" xfId="767"/>
    <cellStyle name="解释性文本 8" xfId="768"/>
    <cellStyle name="差 5" xfId="769"/>
    <cellStyle name="解释性文本 9" xfId="770"/>
    <cellStyle name="差 6" xfId="771"/>
    <cellStyle name="差 7" xfId="772"/>
    <cellStyle name="差 8" xfId="773"/>
    <cellStyle name="差 9" xfId="774"/>
    <cellStyle name="差_（统计）2016年2月重点工业项目一览表" xfId="775"/>
    <cellStyle name="差_（统计）2016年2月重点工业项目一览表 2" xfId="776"/>
    <cellStyle name="差_第7月（2010年4月30日）_3" xfId="777"/>
    <cellStyle name="差_2010年报调查表1" xfId="778"/>
    <cellStyle name="强调文字颜色 2 23" xfId="779"/>
    <cellStyle name="强调文字颜色 2 18" xfId="780"/>
    <cellStyle name="差_StartUp" xfId="781"/>
    <cellStyle name="差_2010年报调查表1_3" xfId="782"/>
    <cellStyle name="差_2010年度_3" xfId="783"/>
    <cellStyle name="差_2011年流动人口及流动育妇生育情况统计表" xfId="784"/>
    <cellStyle name="差_2011年流动人口及流动育妇生育情况统计表_3" xfId="785"/>
    <cellStyle name="差_2016.11 信息月报" xfId="786"/>
    <cellStyle name="差_2016.11 信息月报 2" xfId="787"/>
    <cellStyle name="差_2016.12 信息月报" xfId="788"/>
    <cellStyle name="差_2016.12 信息月报 2" xfId="789"/>
    <cellStyle name="差_201602乡镇税收" xfId="790"/>
    <cellStyle name="差_201602乡镇税收 2" xfId="791"/>
    <cellStyle name="差_2017.02 统计月报" xfId="792"/>
    <cellStyle name="强调文字颜色 3 24" xfId="793"/>
    <cellStyle name="强调文字颜色 3 19" xfId="794"/>
    <cellStyle name="差_2017.02 统计月报 2" xfId="795"/>
    <cellStyle name="差_2017年度前三个月计生报表" xfId="796"/>
    <cellStyle name="差_2017年度前三个月计生报表 2" xfId="797"/>
    <cellStyle name="差_2018.11统计月报" xfId="798"/>
    <cellStyle name="差_2018.11统计月报 2" xfId="799"/>
    <cellStyle name="差_3" xfId="800"/>
    <cellStyle name="差_3_1" xfId="801"/>
    <cellStyle name="差_3_2" xfId="802"/>
    <cellStyle name="差_Book1" xfId="803"/>
    <cellStyle name="适中 22" xfId="804"/>
    <cellStyle name="适中 17" xfId="805"/>
    <cellStyle name="差_Book1 2" xfId="806"/>
    <cellStyle name="差_Book1_3" xfId="807"/>
    <cellStyle name="差_na" xfId="808"/>
    <cellStyle name="差_na_3" xfId="809"/>
    <cellStyle name="差_StartUp 2" xfId="810"/>
    <cellStyle name="差_StartUp 3" xfId="811"/>
    <cellStyle name="差_StartUp 4" xfId="812"/>
    <cellStyle name="差_StartUp 5" xfId="813"/>
    <cellStyle name="差_StartUp 6" xfId="814"/>
    <cellStyle name="差_StartUp 7" xfId="815"/>
    <cellStyle name="差_StartUp 8" xfId="816"/>
    <cellStyle name="差_StartUp 9" xfId="817"/>
    <cellStyle name="好 5" xfId="818"/>
    <cellStyle name="差_tj3" xfId="819"/>
    <cellStyle name="差_tj3_3" xfId="820"/>
    <cellStyle name="强调文字颜色 2 3" xfId="821"/>
    <cellStyle name="差_持证人引" xfId="822"/>
    <cellStyle name="差_持证人引_3" xfId="823"/>
    <cellStyle name="好_双查名单" xfId="824"/>
    <cellStyle name="差_出生(不含往年)" xfId="825"/>
    <cellStyle name="强调文字颜色 6 14" xfId="826"/>
    <cellStyle name="差_初婚" xfId="827"/>
    <cellStyle name="差_第7月（2010年4月30日）" xfId="828"/>
    <cellStyle name="差_第8月（2010年5月31日）" xfId="829"/>
    <cellStyle name="适中 20" xfId="830"/>
    <cellStyle name="适中 15" xfId="831"/>
    <cellStyle name="差_第8月（2010年5月31日）_3" xfId="832"/>
    <cellStyle name="差_第9月（2010年6月30日）" xfId="833"/>
    <cellStyle name="差_第9月（2010年6月30日）_3" xfId="834"/>
    <cellStyle name="差_二女出生、持证人引" xfId="835"/>
    <cellStyle name="差_二女出生、持证人引_3" xfId="836"/>
    <cellStyle name="差_二女未巩固" xfId="837"/>
    <cellStyle name="差_二女未巩固_3" xfId="838"/>
    <cellStyle name="差_分析表(不含)_2010年度" xfId="839"/>
    <cellStyle name="差_分析表(不含)_2010年度_3" xfId="840"/>
    <cellStyle name="差_分析表(不含)_3" xfId="841"/>
    <cellStyle name="差_节育" xfId="842"/>
    <cellStyle name="差_节育表" xfId="843"/>
    <cellStyle name="常规 6 6" xfId="844"/>
    <cellStyle name="差_节育名单（全部） " xfId="845"/>
    <cellStyle name="适中 21" xfId="846"/>
    <cellStyle name="适中 16" xfId="847"/>
    <cellStyle name="差_节育名单（全部） _3" xfId="848"/>
    <cellStyle name="输入 6" xfId="849"/>
    <cellStyle name="差_进度表" xfId="850"/>
    <cellStyle name="差_进度表_3" xfId="851"/>
    <cellStyle name="差_九都镇2010年报调查表1" xfId="852"/>
    <cellStyle name="差_九都镇2010年报调查表1_3" xfId="853"/>
    <cellStyle name="差_九都镇第11月报统计调查表" xfId="854"/>
    <cellStyle name="好_StartUp 8" xfId="855"/>
    <cellStyle name="差_九都镇第11月报统计调查表_3" xfId="856"/>
    <cellStyle name="差_两查" xfId="857"/>
    <cellStyle name="差_两查_3" xfId="858"/>
    <cellStyle name="差_两查1" xfId="859"/>
    <cellStyle name="差_两查1_3" xfId="860"/>
    <cellStyle name="差_南安市村级人口计生相关责任人人员信息情况表2010.8" xfId="861"/>
    <cellStyle name="差_南安市村级人口计生相关责任人人员信息情况表2010.8_3" xfId="862"/>
    <cellStyle name="差_南安市各乡镇（街道、开发区）2018年1-11月招商引资情况" xfId="863"/>
    <cellStyle name="差_清理" xfId="864"/>
    <cellStyle name="差_清理_3" xfId="865"/>
    <cellStyle name="差_清理个案" xfId="866"/>
    <cellStyle name="强调文字颜色 4 3" xfId="867"/>
    <cellStyle name="差_清理个案_3" xfId="868"/>
    <cellStyle name="常规 62" xfId="869"/>
    <cellStyle name="常规 57" xfId="870"/>
    <cellStyle name="差_双查汇总" xfId="871"/>
    <cellStyle name="差_双查汇总_3" xfId="872"/>
    <cellStyle name="差_双查名单" xfId="873"/>
    <cellStyle name="差_双查名单_3" xfId="874"/>
    <cellStyle name="差_统计201811" xfId="875"/>
    <cellStyle name="差_统计调查表1012" xfId="876"/>
    <cellStyle name="差_统计调查表1012_3" xfId="877"/>
    <cellStyle name="差_统计调查表201008_3" xfId="878"/>
    <cellStyle name="差_外省女外逃两年以上名单" xfId="879"/>
    <cellStyle name="差_外省女外逃两年以上名单_3" xfId="880"/>
    <cellStyle name="差_信息月报2016.6" xfId="881"/>
    <cellStyle name="差_信息月报2016.6 2" xfId="882"/>
    <cellStyle name="汇总 4" xfId="883"/>
    <cellStyle name="差_信息月报2016.9" xfId="884"/>
    <cellStyle name="差_信息月报2016.9 2" xfId="885"/>
    <cellStyle name="差_指纹采集未到位名单" xfId="886"/>
    <cellStyle name="差_指纹采集未到位名单_3" xfId="887"/>
    <cellStyle name="差_指纹信息采集情况表_3" xfId="888"/>
    <cellStyle name="常规 16 3" xfId="889"/>
    <cellStyle name="差_指纹信息采集情况表_清理" xfId="890"/>
    <cellStyle name="差_指纹信息采集情况表_清理_3" xfId="891"/>
    <cellStyle name="差_指纹信息采集情况表_清理个案_3" xfId="892"/>
    <cellStyle name="差_指纹信息采集情况表20100929" xfId="893"/>
    <cellStyle name="常规 14" xfId="894"/>
    <cellStyle name="差_指纹信息采集情况表20100929_3" xfId="895"/>
    <cellStyle name="常规 10" xfId="896"/>
    <cellStyle name="常规 10 10" xfId="897"/>
    <cellStyle name="常规 10 2" xfId="898"/>
    <cellStyle name="常规 10 2 2" xfId="899"/>
    <cellStyle name="常规 10 2 2 2 2" xfId="900"/>
    <cellStyle name="常规 10 2 2 2 3" xfId="901"/>
    <cellStyle name="常规 10 2 2 2_2016.11 信息月报" xfId="902"/>
    <cellStyle name="常规 10 2 2 3" xfId="903"/>
    <cellStyle name="常规_2010各县供电情况 3" xfId="904"/>
    <cellStyle name="常规 10 2 2 3 2" xfId="905"/>
    <cellStyle name="常规 10 2 2 4" xfId="906"/>
    <cellStyle name="常规 10 3" xfId="907"/>
    <cellStyle name="常规 10 3 3" xfId="908"/>
    <cellStyle name="常规 10 3 3 2" xfId="909"/>
    <cellStyle name="常规 10 3 3 2 2" xfId="910"/>
    <cellStyle name="常规 10 3 3 3" xfId="911"/>
    <cellStyle name="常规 10 4" xfId="912"/>
    <cellStyle name="常规 10 5" xfId="913"/>
    <cellStyle name="常规 10 6" xfId="914"/>
    <cellStyle name="常规 10 7" xfId="915"/>
    <cellStyle name="常规 10 8" xfId="916"/>
    <cellStyle name="常规 10 9" xfId="917"/>
    <cellStyle name="常规 10_2016.11 信息月报" xfId="918"/>
    <cellStyle name="常规 11" xfId="919"/>
    <cellStyle name="常规 11 2" xfId="920"/>
    <cellStyle name="常规 11 3" xfId="921"/>
    <cellStyle name="常规 11 4" xfId="922"/>
    <cellStyle name="常规 11 5" xfId="923"/>
    <cellStyle name="常规 12" xfId="924"/>
    <cellStyle name="常规 12 2" xfId="925"/>
    <cellStyle name="常规 12 2 2" xfId="926"/>
    <cellStyle name="常规 12 3" xfId="927"/>
    <cellStyle name="常规 12 4" xfId="928"/>
    <cellStyle name="常规 12 5" xfId="929"/>
    <cellStyle name="常规 13" xfId="930"/>
    <cellStyle name="常规 13 2" xfId="931"/>
    <cellStyle name="常规 13 3" xfId="932"/>
    <cellStyle name="常规 13 4" xfId="933"/>
    <cellStyle name="常规 14 2" xfId="934"/>
    <cellStyle name="常规 14 3" xfId="935"/>
    <cellStyle name="常规 14 4" xfId="936"/>
    <cellStyle name="常规 14 5" xfId="937"/>
    <cellStyle name="常规 20" xfId="938"/>
    <cellStyle name="常规 15" xfId="939"/>
    <cellStyle name="常规 15 3" xfId="940"/>
    <cellStyle name="常规 15 4" xfId="941"/>
    <cellStyle name="常规 15 5" xfId="942"/>
    <cellStyle name="霓付_97MBO" xfId="943"/>
    <cellStyle name="常规 15 6" xfId="944"/>
    <cellStyle name="常规 21" xfId="945"/>
    <cellStyle name="常规 16" xfId="946"/>
    <cellStyle name="常规 21 2" xfId="947"/>
    <cellStyle name="常规 16 2" xfId="948"/>
    <cellStyle name="常规 22" xfId="949"/>
    <cellStyle name="常规 17" xfId="950"/>
    <cellStyle name="常规 22 2" xfId="951"/>
    <cellStyle name="常规 17 2" xfId="952"/>
    <cellStyle name="常规 23" xfId="953"/>
    <cellStyle name="常规 18" xfId="954"/>
    <cellStyle name="常规 23 2" xfId="955"/>
    <cellStyle name="常规 18 2" xfId="956"/>
    <cellStyle name="常规 24" xfId="957"/>
    <cellStyle name="常规 19" xfId="958"/>
    <cellStyle name="常规 24 2" xfId="959"/>
    <cellStyle name="常规 19 2" xfId="960"/>
    <cellStyle name="好 10" xfId="961"/>
    <cellStyle name="常规 2" xfId="962"/>
    <cellStyle name="强调文字颜色 3 3" xfId="963"/>
    <cellStyle name="常规 2 10" xfId="964"/>
    <cellStyle name="常规 2 2" xfId="965"/>
    <cellStyle name="常规 2 2 2" xfId="966"/>
    <cellStyle name="常规 2 3" xfId="967"/>
    <cellStyle name="常规 2 4" xfId="968"/>
    <cellStyle name="常规 2 5" xfId="969"/>
    <cellStyle name="常规 2 6" xfId="970"/>
    <cellStyle name="常规 2 7" xfId="971"/>
    <cellStyle name="输入 2" xfId="972"/>
    <cellStyle name="常规 2 8" xfId="973"/>
    <cellStyle name="输入 3" xfId="974"/>
    <cellStyle name="常规 2 9" xfId="975"/>
    <cellStyle name="常规 2_3" xfId="976"/>
    <cellStyle name="常规 22 3" xfId="977"/>
    <cellStyle name="常规 22 4" xfId="978"/>
    <cellStyle name="常规 22 5" xfId="979"/>
    <cellStyle name="常规 24 3" xfId="980"/>
    <cellStyle name="常规 30" xfId="981"/>
    <cellStyle name="常规 25" xfId="982"/>
    <cellStyle name="常规 30 2" xfId="983"/>
    <cellStyle name="常规 25 2" xfId="984"/>
    <cellStyle name="常规 31" xfId="985"/>
    <cellStyle name="常规 26" xfId="986"/>
    <cellStyle name="常规 32" xfId="987"/>
    <cellStyle name="常规 27" xfId="988"/>
    <cellStyle name="常规 27 2" xfId="989"/>
    <cellStyle name="常规 33" xfId="990"/>
    <cellStyle name="常规 28" xfId="991"/>
    <cellStyle name="常规 28 2" xfId="992"/>
    <cellStyle name="常规 28 3" xfId="993"/>
    <cellStyle name="常规 28 4" xfId="994"/>
    <cellStyle name="常规 28 5" xfId="995"/>
    <cellStyle name="常规 34" xfId="996"/>
    <cellStyle name="常规 29" xfId="997"/>
    <cellStyle name="常规 29 2" xfId="998"/>
    <cellStyle name="注释 10" xfId="999"/>
    <cellStyle name="好 11" xfId="1000"/>
    <cellStyle name="常规 3" xfId="1001"/>
    <cellStyle name="常规 3 2" xfId="1002"/>
    <cellStyle name="常规 3 3" xfId="1003"/>
    <cellStyle name="常规 3 4" xfId="1004"/>
    <cellStyle name="常规 3 5" xfId="1005"/>
    <cellStyle name="常规 3 6" xfId="1006"/>
    <cellStyle name="常规 3 7" xfId="1007"/>
    <cellStyle name="常规 40" xfId="1008"/>
    <cellStyle name="常规 35" xfId="1009"/>
    <cellStyle name="常规 41" xfId="1010"/>
    <cellStyle name="常规 36" xfId="1011"/>
    <cellStyle name="常规 42" xfId="1012"/>
    <cellStyle name="常规 37" xfId="1013"/>
    <cellStyle name="常规 43" xfId="1014"/>
    <cellStyle name="常规 38" xfId="1015"/>
    <cellStyle name="注释 11" xfId="1016"/>
    <cellStyle name="好 12" xfId="1017"/>
    <cellStyle name="常规 4" xfId="1018"/>
    <cellStyle name="常规 4 2" xfId="1019"/>
    <cellStyle name="常规 4 3" xfId="1020"/>
    <cellStyle name="常规 4 4" xfId="1021"/>
    <cellStyle name="常规 4 5" xfId="1022"/>
    <cellStyle name="常规 4 6" xfId="1023"/>
    <cellStyle name="常规 4 9" xfId="1024"/>
    <cellStyle name="常规 4_3" xfId="1025"/>
    <cellStyle name="常规 50" xfId="1026"/>
    <cellStyle name="常规 45" xfId="1027"/>
    <cellStyle name="常规 51" xfId="1028"/>
    <cellStyle name="常规 46" xfId="1029"/>
    <cellStyle name="常规 52" xfId="1030"/>
    <cellStyle name="常规 47" xfId="1031"/>
    <cellStyle name="常规 53" xfId="1032"/>
    <cellStyle name="常规 48" xfId="1033"/>
    <cellStyle name="常规 54" xfId="1034"/>
    <cellStyle name="常规 49" xfId="1035"/>
    <cellStyle name="注释 12" xfId="1036"/>
    <cellStyle name="好 13" xfId="1037"/>
    <cellStyle name="常规 5" xfId="1038"/>
    <cellStyle name="常规 5 2" xfId="1039"/>
    <cellStyle name="常规 5 3" xfId="1040"/>
    <cellStyle name="常规 5 4" xfId="1041"/>
    <cellStyle name="常规 5 5" xfId="1042"/>
    <cellStyle name="常规 5 6" xfId="1043"/>
    <cellStyle name="常规 60" xfId="1044"/>
    <cellStyle name="常规 55" xfId="1045"/>
    <cellStyle name="常规 61" xfId="1046"/>
    <cellStyle name="常规 56" xfId="1047"/>
    <cellStyle name="好_分析表(不含)_2010年度_3" xfId="1048"/>
    <cellStyle name="常规 58" xfId="1049"/>
    <cellStyle name="常规 59" xfId="1050"/>
    <cellStyle name="注释 13" xfId="1051"/>
    <cellStyle name="好 14" xfId="1052"/>
    <cellStyle name="常规 6" xfId="1053"/>
    <cellStyle name="常规 6 2" xfId="1054"/>
    <cellStyle name="常规 6 2 2" xfId="1055"/>
    <cellStyle name="常规 6 2 3" xfId="1056"/>
    <cellStyle name="常规 6 3" xfId="1057"/>
    <cellStyle name="常规 6 4" xfId="1058"/>
    <cellStyle name="注释 14" xfId="1059"/>
    <cellStyle name="好 20" xfId="1060"/>
    <cellStyle name="好 15" xfId="1061"/>
    <cellStyle name="常规 7" xfId="1062"/>
    <cellStyle name="常规 7 2" xfId="1063"/>
    <cellStyle name="常规 7 2 2" xfId="1064"/>
    <cellStyle name="常规 7 2 3" xfId="1065"/>
    <cellStyle name="常规 7 3" xfId="1066"/>
    <cellStyle name="常规 7 4" xfId="1067"/>
    <cellStyle name="常规 7 5" xfId="1068"/>
    <cellStyle name="常规 7 6" xfId="1069"/>
    <cellStyle name="注释 20" xfId="1070"/>
    <cellStyle name="注释 15" xfId="1071"/>
    <cellStyle name="好 21" xfId="1072"/>
    <cellStyle name="好 16" xfId="1073"/>
    <cellStyle name="常规 8" xfId="1074"/>
    <cellStyle name="链接单元格 7" xfId="1075"/>
    <cellStyle name="常规 8 2" xfId="1076"/>
    <cellStyle name="常规 8 2 2" xfId="1077"/>
    <cellStyle name="链接单元格 8" xfId="1078"/>
    <cellStyle name="常规 8 3" xfId="1079"/>
    <cellStyle name="链接单元格 9" xfId="1080"/>
    <cellStyle name="常规 8 4" xfId="1081"/>
    <cellStyle name="常规 8 5" xfId="1082"/>
    <cellStyle name="好_2016.11 信息月报" xfId="1083"/>
    <cellStyle name="常规 8 6" xfId="1084"/>
    <cellStyle name="注释 21" xfId="1085"/>
    <cellStyle name="注释 16" xfId="1086"/>
    <cellStyle name="好 22" xfId="1087"/>
    <cellStyle name="好 17" xfId="1088"/>
    <cellStyle name="常规 9" xfId="1089"/>
    <cellStyle name="注释 7" xfId="1090"/>
    <cellStyle name="常规 9 2 2" xfId="1091"/>
    <cellStyle name="常规 9 2 2 2" xfId="1092"/>
    <cellStyle name="注释 8" xfId="1093"/>
    <cellStyle name="常规 9 2 3" xfId="1094"/>
    <cellStyle name="常规 9 9" xfId="1095"/>
    <cellStyle name="计算 24" xfId="1096"/>
    <cellStyle name="计算 19" xfId="1097"/>
    <cellStyle name="常规 9 9 2 2" xfId="1098"/>
    <cellStyle name="常规 9_2016.11 信息月报" xfId="1099"/>
    <cellStyle name="常规_2010各县供电情况" xfId="1100"/>
    <cellStyle name="常规_2010各县供电情况 2" xfId="1101"/>
    <cellStyle name="常规_201602乡镇税收" xfId="1102"/>
    <cellStyle name="常规_Book1_1" xfId="1103"/>
    <cellStyle name="常规_Sheet1" xfId="1104"/>
    <cellStyle name="常规_Sheet2" xfId="1105"/>
    <cellStyle name="常规_Sheet2_1" xfId="1106"/>
    <cellStyle name="常规_统计局报表1007" xfId="1107"/>
    <cellStyle name="常规_镇供电_10" xfId="1108"/>
    <cellStyle name="常规_镇供电_11" xfId="1109"/>
    <cellStyle name="常规_镇供电_8" xfId="1110"/>
    <cellStyle name="常规_镇供电_9" xfId="1111"/>
    <cellStyle name="常规_镇税收" xfId="1112"/>
    <cellStyle name="分级显示行_1_4附件二凯旋评估表" xfId="1113"/>
    <cellStyle name="注释 22" xfId="1114"/>
    <cellStyle name="注释 17" xfId="1115"/>
    <cellStyle name="好 23" xfId="1116"/>
    <cellStyle name="好 18" xfId="1117"/>
    <cellStyle name="注释 23" xfId="1118"/>
    <cellStyle name="注释 18" xfId="1119"/>
    <cellStyle name="好 24" xfId="1120"/>
    <cellStyle name="好 19" xfId="1121"/>
    <cellStyle name="好 2" xfId="1122"/>
    <cellStyle name="好 3" xfId="1123"/>
    <cellStyle name="好 4" xfId="1124"/>
    <cellStyle name="好 6" xfId="1125"/>
    <cellStyle name="好 7" xfId="1126"/>
    <cellStyle name="好 8" xfId="1127"/>
    <cellStyle name="好 9" xfId="1128"/>
    <cellStyle name="好_2010年报调查表1" xfId="1129"/>
    <cellStyle name="好_2010年报调查表1_3" xfId="1130"/>
    <cellStyle name="好_2010年度" xfId="1131"/>
    <cellStyle name="好_2011年流动人口及流动育妇生育情况统计表_3" xfId="1132"/>
    <cellStyle name="好_2016.11 信息月报 2" xfId="1133"/>
    <cellStyle name="好_2016.12 信息月报" xfId="1134"/>
    <cellStyle name="好_2016.12 信息月报 2" xfId="1135"/>
    <cellStyle name="好_201602乡镇税收" xfId="1136"/>
    <cellStyle name="好_201602乡镇税收 2" xfId="1137"/>
    <cellStyle name="好_2017年度前三个月计生报表" xfId="1138"/>
    <cellStyle name="好_2018.11统计月报" xfId="1139"/>
    <cellStyle name="好_2018.11统计月报 2" xfId="1140"/>
    <cellStyle name="好_3" xfId="1141"/>
    <cellStyle name="好_Book1" xfId="1142"/>
    <cellStyle name="好_Book1 2" xfId="1143"/>
    <cellStyle name="好_Book1 3" xfId="1144"/>
    <cellStyle name="好_Book1_3" xfId="1145"/>
    <cellStyle name="好_统计调查表201008" xfId="1146"/>
    <cellStyle name="好_na" xfId="1147"/>
    <cellStyle name="好_统计调查表201008_3" xfId="1148"/>
    <cellStyle name="好_na_3" xfId="1149"/>
    <cellStyle name="好_StartUp" xfId="1150"/>
    <cellStyle name="㼿㼿?" xfId="1151"/>
    <cellStyle name="好_StartUp 2" xfId="1152"/>
    <cellStyle name="好_StartUp 3" xfId="1153"/>
    <cellStyle name="好_StartUp 4" xfId="1154"/>
    <cellStyle name="好_StartUp 5" xfId="1155"/>
    <cellStyle name="好_StartUp 6" xfId="1156"/>
    <cellStyle name="好_StartUp 7" xfId="1157"/>
    <cellStyle name="好_StartUp 9" xfId="1158"/>
    <cellStyle name="好_tj3" xfId="1159"/>
    <cellStyle name="好_tj3_3" xfId="1160"/>
    <cellStyle name="好_持证人引" xfId="1161"/>
    <cellStyle name="好_持证人引_3" xfId="1162"/>
    <cellStyle name="好_初婚" xfId="1163"/>
    <cellStyle name="好_第7月（2010年4月30日）" xfId="1164"/>
    <cellStyle name="链接单元格 11" xfId="1165"/>
    <cellStyle name="好_第7月（2010年4月30日）_3" xfId="1166"/>
    <cellStyle name="好_第8月（2010年5月31日）" xfId="1167"/>
    <cellStyle name="强调文字颜色 3 4" xfId="1168"/>
    <cellStyle name="好_第8月（2010年5月31日）_3" xfId="1169"/>
    <cellStyle name="好_第9月（2010年6月30日）_3" xfId="1170"/>
    <cellStyle name="好_二女出生、持证人引" xfId="1171"/>
    <cellStyle name="好_二女出生、持证人引_3" xfId="1172"/>
    <cellStyle name="好_二女未巩固" xfId="1173"/>
    <cellStyle name="好_二女未巩固_3" xfId="1174"/>
    <cellStyle name="好_分析表(不含)" xfId="1175"/>
    <cellStyle name="好_分析表(不含)_2010年度" xfId="1176"/>
    <cellStyle name="好_分析表(不含)_3" xfId="1177"/>
    <cellStyle name="强调文字颜色 5 2" xfId="1178"/>
    <cellStyle name="好_节育" xfId="1179"/>
    <cellStyle name="好_节育_3" xfId="1180"/>
    <cellStyle name="好_节育表" xfId="1181"/>
    <cellStyle name="好_节育表_3" xfId="1182"/>
    <cellStyle name="强调文字颜色 5 23" xfId="1183"/>
    <cellStyle name="强调文字颜色 5 18" xfId="1184"/>
    <cellStyle name="好_节育名单（全部） " xfId="1185"/>
    <cellStyle name="好_节育名单（全部） _3" xfId="1186"/>
    <cellStyle name="好_进度表" xfId="1187"/>
    <cellStyle name="好_进度表_3" xfId="1188"/>
    <cellStyle name="好_九都镇2010年报调查表1_3" xfId="1189"/>
    <cellStyle name="好_九都镇第11月报统计调查表" xfId="1190"/>
    <cellStyle name="好_九都镇第11月报统计调查表_3" xfId="1191"/>
    <cellStyle name="好_两查" xfId="1192"/>
    <cellStyle name="好_两查_3" xfId="1193"/>
    <cellStyle name="好_两查1" xfId="1194"/>
    <cellStyle name="好_两查1_3" xfId="1195"/>
    <cellStyle name="好_南安市村级人口计生相关责任人人员信息情况表2010.8" xfId="1196"/>
    <cellStyle name="好_南安市村级人口计生相关责任人人员信息情况表2010.8_3" xfId="1197"/>
    <cellStyle name="好_南安市各乡镇（街道、开发区）2018年1-11月招商引资情况" xfId="1198"/>
    <cellStyle name="好_清理" xfId="1199"/>
    <cellStyle name="好_清理_3" xfId="1200"/>
    <cellStyle name="好_清理个案" xfId="1201"/>
    <cellStyle name="好_双查汇总" xfId="1202"/>
    <cellStyle name="好_双查汇总_3" xfId="1203"/>
    <cellStyle name="好_双查名单_3" xfId="1204"/>
    <cellStyle name="好_统计201811" xfId="1205"/>
    <cellStyle name="强调文字颜色 6 8" xfId="1206"/>
    <cellStyle name="好_统计201811 2" xfId="1207"/>
    <cellStyle name="好_外省女外逃两年以上名单_3" xfId="1208"/>
    <cellStyle name="好_信息月报2016.6" xfId="1209"/>
    <cellStyle name="链接单元格 14" xfId="1210"/>
    <cellStyle name="好_信息月报2016.6 2" xfId="1211"/>
    <cellStyle name="好_信息月报2016.9" xfId="1212"/>
    <cellStyle name="好_信息月报2016.9 2" xfId="1213"/>
    <cellStyle name="好_政策外分析表" xfId="1214"/>
    <cellStyle name="好_政策外分析表_3" xfId="1215"/>
    <cellStyle name="好_指纹采集未到位名单" xfId="1216"/>
    <cellStyle name="好_指纹采集未到位名单_3" xfId="1217"/>
    <cellStyle name="好_指纹信息采集情况表" xfId="1218"/>
    <cellStyle name="好_指纹信息采集情况表_3" xfId="1219"/>
    <cellStyle name="好_指纹信息采集情况表_清理" xfId="1220"/>
    <cellStyle name="好_指纹信息采集情况表_清理_3" xfId="1221"/>
    <cellStyle name="好_指纹信息采集情况表_清理个案" xfId="1222"/>
    <cellStyle name="好_指纹信息采集情况表20100929" xfId="1223"/>
    <cellStyle name="好_指纹信息采集情况表20100929_3" xfId="1224"/>
    <cellStyle name="强调文字颜色 4 11" xfId="1225"/>
    <cellStyle name="汇总 10" xfId="1226"/>
    <cellStyle name="强调文字颜色 4 12" xfId="1227"/>
    <cellStyle name="汇总 11" xfId="1228"/>
    <cellStyle name="强调文字颜色 4 13" xfId="1229"/>
    <cellStyle name="汇总 12" xfId="1230"/>
    <cellStyle name="强调文字颜色 4 14" xfId="1231"/>
    <cellStyle name="汇总 13" xfId="1232"/>
    <cellStyle name="强调文字颜色 4 20" xfId="1233"/>
    <cellStyle name="强调文字颜色 4 15" xfId="1234"/>
    <cellStyle name="汇总 14" xfId="1235"/>
    <cellStyle name="强调文字颜色 4 21" xfId="1236"/>
    <cellStyle name="强调文字颜色 4 16" xfId="1237"/>
    <cellStyle name="汇总 20" xfId="1238"/>
    <cellStyle name="汇总 15" xfId="1239"/>
    <cellStyle name="强调文字颜色 4 22" xfId="1240"/>
    <cellStyle name="强调文字颜色 4 17" xfId="1241"/>
    <cellStyle name="汇总 21" xfId="1242"/>
    <cellStyle name="汇总 16" xfId="1243"/>
    <cellStyle name="强调文字颜色 4 23" xfId="1244"/>
    <cellStyle name="强调文字颜色 4 18" xfId="1245"/>
    <cellStyle name="钎霖_laroux" xfId="1246"/>
    <cellStyle name="汇总 22" xfId="1247"/>
    <cellStyle name="汇总 17" xfId="1248"/>
    <cellStyle name="强调文字颜色 4 24" xfId="1249"/>
    <cellStyle name="强调文字颜色 4 19" xfId="1250"/>
    <cellStyle name="汇总 23" xfId="1251"/>
    <cellStyle name="汇总 18" xfId="1252"/>
    <cellStyle name="强调文字颜色 4 25" xfId="1253"/>
    <cellStyle name="汇总 24" xfId="1254"/>
    <cellStyle name="汇总 19" xfId="1255"/>
    <cellStyle name="汇总 2" xfId="1256"/>
    <cellStyle name="汇总 25" xfId="1257"/>
    <cellStyle name="汇总 3" xfId="1258"/>
    <cellStyle name="汇总 5" xfId="1259"/>
    <cellStyle name="汇总 6" xfId="1260"/>
    <cellStyle name="汇总 7" xfId="1261"/>
    <cellStyle name="汇总 8" xfId="1262"/>
    <cellStyle name="汇总 9" xfId="1263"/>
    <cellStyle name="货币 2" xfId="1264"/>
    <cellStyle name="货币_201602乡镇税收" xfId="1265"/>
    <cellStyle name="货币_2016年2月分乡镇固投" xfId="1266"/>
    <cellStyle name="链接单元格 12" xfId="1267"/>
    <cellStyle name="貨幣 [0]_SGV" xfId="1268"/>
    <cellStyle name="貨幣_SGV" xfId="1269"/>
    <cellStyle name="计算 10" xfId="1270"/>
    <cellStyle name="计算 11" xfId="1271"/>
    <cellStyle name="计算 12" xfId="1272"/>
    <cellStyle name="计算 13" xfId="1273"/>
    <cellStyle name="计算 14" xfId="1274"/>
    <cellStyle name="计算 20" xfId="1275"/>
    <cellStyle name="计算 15" xfId="1276"/>
    <cellStyle name="计算 21" xfId="1277"/>
    <cellStyle name="计算 16" xfId="1278"/>
    <cellStyle name="计算 22" xfId="1279"/>
    <cellStyle name="计算 17" xfId="1280"/>
    <cellStyle name="计算 23" xfId="1281"/>
    <cellStyle name="计算 18" xfId="1282"/>
    <cellStyle name="计算 2" xfId="1283"/>
    <cellStyle name="计算 25" xfId="1284"/>
    <cellStyle name="计算 3" xfId="1285"/>
    <cellStyle name="计算 4" xfId="1286"/>
    <cellStyle name="计算 5" xfId="1287"/>
    <cellStyle name="计算 6" xfId="1288"/>
    <cellStyle name="计算 7" xfId="1289"/>
    <cellStyle name="计算 8" xfId="1290"/>
    <cellStyle name="计算 9" xfId="1291"/>
    <cellStyle name="检查单元格 10" xfId="1292"/>
    <cellStyle name="检查单元格 11" xfId="1293"/>
    <cellStyle name="检查单元格 12" xfId="1294"/>
    <cellStyle name="检查单元格 13" xfId="1295"/>
    <cellStyle name="检查单元格 14" xfId="1296"/>
    <cellStyle name="检查单元格 20" xfId="1297"/>
    <cellStyle name="检查单元格 15" xfId="1298"/>
    <cellStyle name="检查单元格 21" xfId="1299"/>
    <cellStyle name="检查单元格 16" xfId="1300"/>
    <cellStyle name="检查单元格 22" xfId="1301"/>
    <cellStyle name="检查单元格 17" xfId="1302"/>
    <cellStyle name="检查单元格 23" xfId="1303"/>
    <cellStyle name="检查单元格 18" xfId="1304"/>
    <cellStyle name="检查单元格 24" xfId="1305"/>
    <cellStyle name="检查单元格 19" xfId="1306"/>
    <cellStyle name="检查单元格 2" xfId="1307"/>
    <cellStyle name="检查单元格 3" xfId="1308"/>
    <cellStyle name="检查单元格 4" xfId="1309"/>
    <cellStyle name="检查单元格 5" xfId="1310"/>
    <cellStyle name="检查单元格 6" xfId="1311"/>
    <cellStyle name="检查单元格 7" xfId="1312"/>
    <cellStyle name="检查单元格 8" xfId="1313"/>
    <cellStyle name="检查单元格 9" xfId="1314"/>
    <cellStyle name="解释性文本 11" xfId="1315"/>
    <cellStyle name="解释性文本 12" xfId="1316"/>
    <cellStyle name="解释性文本 13" xfId="1317"/>
    <cellStyle name="解释性文本 14" xfId="1318"/>
    <cellStyle name="解释性文本 20" xfId="1319"/>
    <cellStyle name="解释性文本 15" xfId="1320"/>
    <cellStyle name="解释性文本 21" xfId="1321"/>
    <cellStyle name="解释性文本 16" xfId="1322"/>
    <cellStyle name="解释性文本 22" xfId="1323"/>
    <cellStyle name="解释性文本 17" xfId="1324"/>
    <cellStyle name="解释性文本 23" xfId="1325"/>
    <cellStyle name="解释性文本 18" xfId="1326"/>
    <cellStyle name="解释性文本 24" xfId="1327"/>
    <cellStyle name="解释性文本 19" xfId="1328"/>
    <cellStyle name="解释性文本 2" xfId="1329"/>
    <cellStyle name="解释性文本 3" xfId="1330"/>
    <cellStyle name="解释性文本 4" xfId="1331"/>
    <cellStyle name="警告文本 10" xfId="1332"/>
    <cellStyle name="警告文本 11" xfId="1333"/>
    <cellStyle name="警告文本 12" xfId="1334"/>
    <cellStyle name="警告文本 13" xfId="1335"/>
    <cellStyle name="警告文本 14" xfId="1336"/>
    <cellStyle name="警告文本 20" xfId="1337"/>
    <cellStyle name="警告文本 15" xfId="1338"/>
    <cellStyle name="警告文本 21" xfId="1339"/>
    <cellStyle name="警告文本 16" xfId="1340"/>
    <cellStyle name="警告文本 22" xfId="1341"/>
    <cellStyle name="警告文本 17" xfId="1342"/>
    <cellStyle name="警告文本 23" xfId="1343"/>
    <cellStyle name="警告文本 18" xfId="1344"/>
    <cellStyle name="警告文本 24" xfId="1345"/>
    <cellStyle name="警告文本 19" xfId="1346"/>
    <cellStyle name="警告文本 2" xfId="1347"/>
    <cellStyle name="警告文本 4" xfId="1348"/>
    <cellStyle name="警告文本 5" xfId="1349"/>
    <cellStyle name="警告文本 6" xfId="1350"/>
    <cellStyle name="警告文本 7" xfId="1351"/>
    <cellStyle name="警告文本 8" xfId="1352"/>
    <cellStyle name="警告文本 9" xfId="1353"/>
    <cellStyle name="链接单元格 10" xfId="1354"/>
    <cellStyle name="链接单元格 13" xfId="1355"/>
    <cellStyle name="链接单元格 20" xfId="1356"/>
    <cellStyle name="链接单元格 15" xfId="1357"/>
    <cellStyle name="链接单元格 21" xfId="1358"/>
    <cellStyle name="链接单元格 16" xfId="1359"/>
    <cellStyle name="链接单元格 22" xfId="1360"/>
    <cellStyle name="链接单元格 17" xfId="1361"/>
    <cellStyle name="链接单元格 23" xfId="1362"/>
    <cellStyle name="链接单元格 18" xfId="1363"/>
    <cellStyle name="链接单元格 24" xfId="1364"/>
    <cellStyle name="链接单元格 19" xfId="1365"/>
    <cellStyle name="链接单元格 2" xfId="1366"/>
    <cellStyle name="链接单元格 3" xfId="1367"/>
    <cellStyle name="链接单元格 4" xfId="1368"/>
    <cellStyle name="链接单元格 5" xfId="1369"/>
    <cellStyle name="链接单元格 6" xfId="1370"/>
    <cellStyle name="输入 13" xfId="1371"/>
    <cellStyle name="霓付 [0]_97MBO" xfId="1372"/>
    <cellStyle name="烹拳 [0]_97MBO" xfId="1373"/>
    <cellStyle name="烹拳_97MBO" xfId="1374"/>
    <cellStyle name="普通_ 白土" xfId="1375"/>
    <cellStyle name="千分位[0]_ 白土" xfId="1376"/>
    <cellStyle name="千分位_ 白土" xfId="1377"/>
    <cellStyle name="千位[0]_gdhz" xfId="1378"/>
    <cellStyle name="千位_gdhz" xfId="1379"/>
    <cellStyle name="强调文字颜色 1 10" xfId="1380"/>
    <cellStyle name="强调文字颜色 1 11" xfId="1381"/>
    <cellStyle name="强调文字颜色 1 12" xfId="1382"/>
    <cellStyle name="强调文字颜色 1 13" xfId="1383"/>
    <cellStyle name="强调文字颜色 1 14" xfId="1384"/>
    <cellStyle name="强调文字颜色 1 20" xfId="1385"/>
    <cellStyle name="强调文字颜色 1 15" xfId="1386"/>
    <cellStyle name="强调文字颜色 1 21" xfId="1387"/>
    <cellStyle name="强调文字颜色 1 16" xfId="1388"/>
    <cellStyle name="强调文字颜色 1 22" xfId="1389"/>
    <cellStyle name="强调文字颜色 1 17" xfId="1390"/>
    <cellStyle name="强调文字颜色 1 23" xfId="1391"/>
    <cellStyle name="强调文字颜色 1 18" xfId="1392"/>
    <cellStyle name="强调文字颜色 1 24" xfId="1393"/>
    <cellStyle name="强调文字颜色 1 19" xfId="1394"/>
    <cellStyle name="强调文字颜色 1 2" xfId="1395"/>
    <cellStyle name="强调文字颜色 1 25" xfId="1396"/>
    <cellStyle name="强调文字颜色 1 3" xfId="1397"/>
    <cellStyle name="强调文字颜色 1 4" xfId="1398"/>
    <cellStyle name="强调文字颜色 1 5" xfId="1399"/>
    <cellStyle name="强调文字颜色 1 6" xfId="1400"/>
    <cellStyle name="强调文字颜色 1 7" xfId="1401"/>
    <cellStyle name="强调文字颜色 1 8" xfId="1402"/>
    <cellStyle name="强调文字颜色 1 9" xfId="1403"/>
    <cellStyle name="强调文字颜色 2 10" xfId="1404"/>
    <cellStyle name="强调文字颜色 2 11" xfId="1405"/>
    <cellStyle name="强调文字颜色 2 12" xfId="1406"/>
    <cellStyle name="强调文字颜色 2 14" xfId="1407"/>
    <cellStyle name="强调文字颜色 2 20" xfId="1408"/>
    <cellStyle name="强调文字颜色 2 15" xfId="1409"/>
    <cellStyle name="强调文字颜色 2 21" xfId="1410"/>
    <cellStyle name="强调文字颜色 2 16" xfId="1411"/>
    <cellStyle name="强调文字颜色 2 22" xfId="1412"/>
    <cellStyle name="强调文字颜色 2 17" xfId="1413"/>
    <cellStyle name="强调文字颜色 2 24" xfId="1414"/>
    <cellStyle name="强调文字颜色 2 19" xfId="1415"/>
    <cellStyle name="强调文字颜色 2 2" xfId="1416"/>
    <cellStyle name="强调文字颜色 2 4" xfId="1417"/>
    <cellStyle name="强调文字颜色 2 5" xfId="1418"/>
    <cellStyle name="强调文字颜色 2 6" xfId="1419"/>
    <cellStyle name="强调文字颜色 2 7" xfId="1420"/>
    <cellStyle name="强调文字颜色 2 8" xfId="1421"/>
    <cellStyle name="强调文字颜色 2 9" xfId="1422"/>
    <cellStyle name="强调文字颜色 3 10" xfId="1423"/>
    <cellStyle name="强调文字颜色 3 11" xfId="1424"/>
    <cellStyle name="强调文字颜色 3 12" xfId="1425"/>
    <cellStyle name="强调文字颜色 3 13" xfId="1426"/>
    <cellStyle name="强调文字颜色 3 14" xfId="1427"/>
    <cellStyle name="强调文字颜色 3 20" xfId="1428"/>
    <cellStyle name="强调文字颜色 3 15" xfId="1429"/>
    <cellStyle name="强调文字颜色 3 21" xfId="1430"/>
    <cellStyle name="强调文字颜色 3 16" xfId="1431"/>
    <cellStyle name="强调文字颜色 3 22" xfId="1432"/>
    <cellStyle name="强调文字颜色 3 17" xfId="1433"/>
    <cellStyle name="强调文字颜色 3 23" xfId="1434"/>
    <cellStyle name="强调文字颜色 3 18" xfId="1435"/>
    <cellStyle name="强调文字颜色 3 2" xfId="1436"/>
    <cellStyle name="强调文字颜色 3 5" xfId="1437"/>
    <cellStyle name="强调文字颜色 3 6" xfId="1438"/>
    <cellStyle name="强调文字颜色 3 7" xfId="1439"/>
    <cellStyle name="强调文字颜色 3 8" xfId="1440"/>
    <cellStyle name="强调文字颜色 3 9" xfId="1441"/>
    <cellStyle name="强调文字颜色 4 10" xfId="1442"/>
    <cellStyle name="强调文字颜色 4 2" xfId="1443"/>
    <cellStyle name="强调文字颜色 4 4" xfId="1444"/>
    <cellStyle name="强调文字颜色 4 5" xfId="1445"/>
    <cellStyle name="强调文字颜色 4 6" xfId="1446"/>
    <cellStyle name="强调文字颜色 4 7" xfId="1447"/>
    <cellStyle name="输入 10" xfId="1448"/>
    <cellStyle name="强调文字颜色 4 8" xfId="1449"/>
    <cellStyle name="输入 11" xfId="1450"/>
    <cellStyle name="强调文字颜色 4 9" xfId="1451"/>
    <cellStyle name="强调文字颜色 5 10" xfId="1452"/>
    <cellStyle name="强调文字颜色 5 11" xfId="1453"/>
    <cellStyle name="强调文字颜色 5 12" xfId="1454"/>
    <cellStyle name="强调文字颜色 5 13" xfId="1455"/>
    <cellStyle name="强调文字颜色 5 14" xfId="1456"/>
    <cellStyle name="强调文字颜色 5 20" xfId="1457"/>
    <cellStyle name="强调文字颜色 5 15" xfId="1458"/>
    <cellStyle name="强调文字颜色 5 21" xfId="1459"/>
    <cellStyle name="强调文字颜色 5 16" xfId="1460"/>
    <cellStyle name="强调文字颜色 5 22" xfId="1461"/>
    <cellStyle name="强调文字颜色 5 17" xfId="1462"/>
    <cellStyle name="强调文字颜色 5 24" xfId="1463"/>
    <cellStyle name="强调文字颜色 5 19" xfId="1464"/>
    <cellStyle name="强调文字颜色 5 3" xfId="1465"/>
    <cellStyle name="强调文字颜色 5 4" xfId="1466"/>
    <cellStyle name="强调文字颜色 5 5" xfId="1467"/>
    <cellStyle name="强调文字颜色 5 6" xfId="1468"/>
    <cellStyle name="强调文字颜色 5 7" xfId="1469"/>
    <cellStyle name="强调文字颜色 5 8" xfId="1470"/>
    <cellStyle name="强调文字颜色 5 9" xfId="1471"/>
    <cellStyle name="强调文字颜色 6 10" xfId="1472"/>
    <cellStyle name="强调文字颜色 6 11" xfId="1473"/>
    <cellStyle name="强调文字颜色 6 12" xfId="1474"/>
    <cellStyle name="强调文字颜色 6 13" xfId="1475"/>
    <cellStyle name="强调文字颜色 6 20" xfId="1476"/>
    <cellStyle name="强调文字颜色 6 15" xfId="1477"/>
    <cellStyle name="强调文字颜色 6 21" xfId="1478"/>
    <cellStyle name="强调文字颜色 6 16" xfId="1479"/>
    <cellStyle name="强调文字颜色 6 22" xfId="1480"/>
    <cellStyle name="强调文字颜色 6 17" xfId="1481"/>
    <cellStyle name="强调文字颜色 6 23" xfId="1482"/>
    <cellStyle name="强调文字颜色 6 18" xfId="1483"/>
    <cellStyle name="强调文字颜色 6 24" xfId="1484"/>
    <cellStyle name="强调文字颜色 6 19" xfId="1485"/>
    <cellStyle name="强调文字颜色 6 2" xfId="1486"/>
    <cellStyle name="强调文字颜色 6 3" xfId="1487"/>
    <cellStyle name="强调文字颜色 6 4" xfId="1488"/>
    <cellStyle name="强调文字颜色 6 5" xfId="1489"/>
    <cellStyle name="强调文字颜色 6 6" xfId="1490"/>
    <cellStyle name="强调文字颜色 6 7" xfId="1491"/>
    <cellStyle name="强调文字颜色 6 9" xfId="1492"/>
    <cellStyle name="适中 10" xfId="1493"/>
    <cellStyle name="适中 11" xfId="1494"/>
    <cellStyle name="适中 12" xfId="1495"/>
    <cellStyle name="适中 13" xfId="1496"/>
    <cellStyle name="适中 14" xfId="1497"/>
    <cellStyle name="适中 24" xfId="1498"/>
    <cellStyle name="适中 19" xfId="1499"/>
    <cellStyle name="适中 2" xfId="1500"/>
    <cellStyle name="适中 3" xfId="1501"/>
    <cellStyle name="适中 4" xfId="1502"/>
    <cellStyle name="适中 5" xfId="1503"/>
    <cellStyle name="适中 6" xfId="1504"/>
    <cellStyle name="适中 7" xfId="1505"/>
    <cellStyle name="适中 8" xfId="1506"/>
    <cellStyle name="适中 9" xfId="1507"/>
    <cellStyle name="输出 10" xfId="1508"/>
    <cellStyle name="输出 11" xfId="1509"/>
    <cellStyle name="输出 12" xfId="1510"/>
    <cellStyle name="输出 13" xfId="1511"/>
    <cellStyle name="输出 14" xfId="1512"/>
    <cellStyle name="输出 20" xfId="1513"/>
    <cellStyle name="输出 15" xfId="1514"/>
    <cellStyle name="输出 21" xfId="1515"/>
    <cellStyle name="输出 16" xfId="1516"/>
    <cellStyle name="输出 22" xfId="1517"/>
    <cellStyle name="输出 17" xfId="1518"/>
    <cellStyle name="输出 23" xfId="1519"/>
    <cellStyle name="输出 18" xfId="1520"/>
    <cellStyle name="输出 24" xfId="1521"/>
    <cellStyle name="输出 19" xfId="1522"/>
    <cellStyle name="输出 2" xfId="1523"/>
    <cellStyle name="输出 25" xfId="1524"/>
    <cellStyle name="输出 3" xfId="1525"/>
    <cellStyle name="输出 4" xfId="1526"/>
    <cellStyle name="输出 5" xfId="1527"/>
    <cellStyle name="输出 6" xfId="1528"/>
    <cellStyle name="输出 7" xfId="1529"/>
    <cellStyle name="输出 8" xfId="1530"/>
    <cellStyle name="输出 9" xfId="1531"/>
    <cellStyle name="输入 12" xfId="1532"/>
    <cellStyle name="输入 14" xfId="1533"/>
    <cellStyle name="输入 20" xfId="1534"/>
    <cellStyle name="输入 15" xfId="1535"/>
    <cellStyle name="输入 21" xfId="1536"/>
    <cellStyle name="输入 16" xfId="1537"/>
    <cellStyle name="输入 22" xfId="1538"/>
    <cellStyle name="输入 17" xfId="1539"/>
    <cellStyle name="输入 23" xfId="1540"/>
    <cellStyle name="输入 18" xfId="1541"/>
    <cellStyle name="输入 24" xfId="1542"/>
    <cellStyle name="输入 19" xfId="1543"/>
    <cellStyle name="输入 4" xfId="1544"/>
    <cellStyle name="输入 5" xfId="1545"/>
    <cellStyle name="输入 7" xfId="1546"/>
    <cellStyle name="输入 8" xfId="1547"/>
    <cellStyle name="输入 9" xfId="1548"/>
    <cellStyle name="㼿" xfId="1549"/>
    <cellStyle name="㼿㼿" xfId="1550"/>
    <cellStyle name="㼿㼿㼿㼿" xfId="1551"/>
    <cellStyle name="㼿㼿㼿㼿㼿㼿㼿" xfId="1552"/>
    <cellStyle name="样式 1 2" xfId="1553"/>
    <cellStyle name="样式 1 3" xfId="1554"/>
    <cellStyle name="注释 24" xfId="1555"/>
    <cellStyle name="注释 19" xfId="1556"/>
    <cellStyle name="注释 2" xfId="1557"/>
    <cellStyle name="注释 3" xfId="1558"/>
    <cellStyle name="注释 4" xfId="1559"/>
    <cellStyle name="注释 5" xfId="1560"/>
    <cellStyle name="注释 6" xfId="1561"/>
    <cellStyle name="注释 9" xfId="1562"/>
    <cellStyle name="콤마 [0]_BOILER-CO1" xfId="1563"/>
    <cellStyle name="콤마_BOILER-CO1" xfId="1564"/>
    <cellStyle name="통화 [0]_BOILER-CO1" xfId="1565"/>
    <cellStyle name="통화_BOILER-CO1" xfId="1566"/>
    <cellStyle name="표준_0N-HANDLING " xfId="1567"/>
    <cellStyle name="표준_kc-elec system check list" xfId="15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98"/>
  <sheetViews>
    <sheetView view="pageBreakPreview" zoomScaleNormal="70" zoomScaleSheetLayoutView="100" workbookViewId="0" topLeftCell="B1">
      <selection activeCell="B5" sqref="B5"/>
    </sheetView>
  </sheetViews>
  <sheetFormatPr defaultColWidth="8.75390625" defaultRowHeight="14.25"/>
  <cols>
    <col min="1" max="1" width="9.00390625" style="310" bestFit="1" customWidth="1"/>
    <col min="2" max="2" width="51.50390625" style="311" customWidth="1"/>
    <col min="3" max="3" width="14.75390625" style="311" customWidth="1"/>
    <col min="4" max="4" width="21.625" style="312" customWidth="1"/>
    <col min="5" max="5" width="21.125" style="312" customWidth="1"/>
    <col min="6" max="7" width="15.875" style="310" bestFit="1" customWidth="1"/>
    <col min="8" max="32" width="9.00390625" style="311" bestFit="1" customWidth="1"/>
    <col min="33" max="16384" width="8.75390625" style="311" customWidth="1"/>
  </cols>
  <sheetData>
    <row r="1" spans="2:5" ht="49.5" customHeight="1">
      <c r="B1" s="313" t="s">
        <v>0</v>
      </c>
      <c r="C1" s="313"/>
      <c r="D1" s="313"/>
      <c r="E1" s="313"/>
    </row>
    <row r="2" spans="2:5" ht="19.5" customHeight="1">
      <c r="B2" s="314" t="s">
        <v>1</v>
      </c>
      <c r="C2" s="314"/>
      <c r="D2" s="314"/>
      <c r="E2" s="314"/>
    </row>
    <row r="3" spans="2:5" ht="49.5" customHeight="1">
      <c r="B3" s="315" t="s">
        <v>2</v>
      </c>
      <c r="C3" s="316" t="s">
        <v>3</v>
      </c>
      <c r="D3" s="317" t="s">
        <v>4</v>
      </c>
      <c r="E3" s="318" t="s">
        <v>5</v>
      </c>
    </row>
    <row r="4" spans="2:5" ht="49.5" customHeight="1">
      <c r="B4" s="319" t="s">
        <v>6</v>
      </c>
      <c r="C4" s="320" t="s">
        <v>7</v>
      </c>
      <c r="D4" s="321" t="s">
        <v>8</v>
      </c>
      <c r="E4" s="322" t="s">
        <v>9</v>
      </c>
    </row>
    <row r="5" spans="2:5" ht="49.5" customHeight="1">
      <c r="B5" s="319" t="s">
        <v>10</v>
      </c>
      <c r="C5" s="320" t="s">
        <v>7</v>
      </c>
      <c r="D5" s="321" t="s">
        <v>11</v>
      </c>
      <c r="E5" s="322" t="s">
        <v>12</v>
      </c>
    </row>
    <row r="6" spans="2:5" ht="49.5" customHeight="1">
      <c r="B6" s="323" t="s">
        <v>13</v>
      </c>
      <c r="C6" s="320" t="s">
        <v>7</v>
      </c>
      <c r="D6" s="321" t="s">
        <v>14</v>
      </c>
      <c r="E6" s="322" t="s">
        <v>15</v>
      </c>
    </row>
    <row r="7" spans="2:5" ht="49.5" customHeight="1">
      <c r="B7" s="323" t="s">
        <v>16</v>
      </c>
      <c r="C7" s="320" t="s">
        <v>7</v>
      </c>
      <c r="D7" s="321" t="s">
        <v>17</v>
      </c>
      <c r="E7" s="322" t="s">
        <v>18</v>
      </c>
    </row>
    <row r="8" spans="2:5" ht="49.5" customHeight="1">
      <c r="B8" s="319" t="s">
        <v>19</v>
      </c>
      <c r="C8" s="320" t="s">
        <v>7</v>
      </c>
      <c r="D8" s="321" t="s">
        <v>20</v>
      </c>
      <c r="E8" s="322" t="s">
        <v>21</v>
      </c>
    </row>
    <row r="9" spans="2:5" ht="49.5" customHeight="1">
      <c r="B9" s="319" t="s">
        <v>22</v>
      </c>
      <c r="C9" s="320" t="s">
        <v>7</v>
      </c>
      <c r="D9" s="324">
        <v>20435480</v>
      </c>
      <c r="E9" s="325">
        <v>4.8</v>
      </c>
    </row>
    <row r="10" spans="2:5" ht="49.5" customHeight="1">
      <c r="B10" s="319" t="s">
        <v>23</v>
      </c>
      <c r="C10" s="320" t="s">
        <v>7</v>
      </c>
      <c r="D10" s="321" t="s">
        <v>24</v>
      </c>
      <c r="E10" s="325">
        <v>7.5</v>
      </c>
    </row>
    <row r="11" spans="2:5" ht="49.5" customHeight="1">
      <c r="B11" s="319" t="s">
        <v>25</v>
      </c>
      <c r="C11" s="320" t="s">
        <v>7</v>
      </c>
      <c r="D11" s="321" t="s">
        <v>24</v>
      </c>
      <c r="E11" s="326" t="s">
        <v>26</v>
      </c>
    </row>
    <row r="12" spans="2:5" ht="49.5" customHeight="1">
      <c r="B12" s="319" t="s">
        <v>27</v>
      </c>
      <c r="C12" s="320" t="s">
        <v>7</v>
      </c>
      <c r="D12" s="321" t="s">
        <v>24</v>
      </c>
      <c r="E12" s="322" t="s">
        <v>28</v>
      </c>
    </row>
    <row r="13" spans="2:5" ht="49.5" customHeight="1">
      <c r="B13" s="319" t="s">
        <v>29</v>
      </c>
      <c r="C13" s="320" t="s">
        <v>7</v>
      </c>
      <c r="D13" s="324">
        <v>83381</v>
      </c>
      <c r="E13" s="327">
        <v>2.5</v>
      </c>
    </row>
    <row r="14" spans="2:5" ht="49.5" customHeight="1">
      <c r="B14" s="319" t="s">
        <v>30</v>
      </c>
      <c r="C14" s="320" t="s">
        <v>7</v>
      </c>
      <c r="D14" s="321" t="s">
        <v>31</v>
      </c>
      <c r="E14" s="322" t="s">
        <v>32</v>
      </c>
    </row>
    <row r="15" spans="2:5" ht="49.5" customHeight="1">
      <c r="B15" s="319" t="s">
        <v>33</v>
      </c>
      <c r="C15" s="320" t="s">
        <v>7</v>
      </c>
      <c r="D15" s="328">
        <v>647316</v>
      </c>
      <c r="E15" s="329">
        <v>-8.8</v>
      </c>
    </row>
    <row r="16" spans="2:5" ht="49.5" customHeight="1">
      <c r="B16" s="319" t="s">
        <v>34</v>
      </c>
      <c r="C16" s="320" t="s">
        <v>7</v>
      </c>
      <c r="D16" s="328">
        <v>384331</v>
      </c>
      <c r="E16" s="329">
        <v>-3.8</v>
      </c>
    </row>
    <row r="17" spans="2:5" ht="49.5" customHeight="1">
      <c r="B17" s="319" t="s">
        <v>35</v>
      </c>
      <c r="C17" s="320" t="s">
        <v>7</v>
      </c>
      <c r="D17" s="330">
        <v>155563</v>
      </c>
      <c r="E17" s="325">
        <v>15.3</v>
      </c>
    </row>
    <row r="18" spans="2:5" ht="49.5" customHeight="1">
      <c r="B18" s="319" t="s">
        <v>36</v>
      </c>
      <c r="C18" s="320" t="s">
        <v>7</v>
      </c>
      <c r="D18" s="330">
        <v>29767</v>
      </c>
      <c r="E18" s="322" t="s">
        <v>37</v>
      </c>
    </row>
    <row r="19" spans="2:5" ht="87" customHeight="1">
      <c r="B19" s="331" t="s">
        <v>38</v>
      </c>
      <c r="C19" s="331"/>
      <c r="D19" s="331"/>
      <c r="E19" s="331"/>
    </row>
    <row r="20" spans="2:5" ht="30" customHeight="1">
      <c r="B20" s="332"/>
      <c r="C20" s="332"/>
      <c r="D20" s="332"/>
      <c r="E20" s="332"/>
    </row>
    <row r="21" spans="2:5" ht="49.5" customHeight="1">
      <c r="B21" s="313" t="s">
        <v>39</v>
      </c>
      <c r="C21" s="313"/>
      <c r="D21" s="313"/>
      <c r="E21" s="313"/>
    </row>
    <row r="22" spans="2:5" ht="19.5" customHeight="1">
      <c r="B22" s="314" t="s">
        <v>1</v>
      </c>
      <c r="C22" s="314"/>
      <c r="D22" s="314"/>
      <c r="E22" s="314"/>
    </row>
    <row r="23" spans="2:5" ht="49.5" customHeight="1">
      <c r="B23" s="315" t="s">
        <v>2</v>
      </c>
      <c r="C23" s="316" t="s">
        <v>3</v>
      </c>
      <c r="D23" s="317" t="s">
        <v>4</v>
      </c>
      <c r="E23" s="318" t="s">
        <v>5</v>
      </c>
    </row>
    <row r="24" spans="2:5" ht="49.5" customHeight="1">
      <c r="B24" s="319" t="s">
        <v>40</v>
      </c>
      <c r="C24" s="320" t="s">
        <v>41</v>
      </c>
      <c r="D24" s="324">
        <v>651176.8</v>
      </c>
      <c r="E24" s="333">
        <v>6.44</v>
      </c>
    </row>
    <row r="25" spans="2:5" ht="49.5" customHeight="1">
      <c r="B25" s="334" t="s">
        <v>42</v>
      </c>
      <c r="C25" s="320" t="s">
        <v>41</v>
      </c>
      <c r="D25" s="324">
        <v>619273.4</v>
      </c>
      <c r="E25" s="333">
        <v>6.62</v>
      </c>
    </row>
    <row r="26" spans="2:5" ht="49.5" customHeight="1">
      <c r="B26" s="334" t="s">
        <v>43</v>
      </c>
      <c r="C26" s="320" t="s">
        <v>41</v>
      </c>
      <c r="D26" s="324">
        <v>31903.3</v>
      </c>
      <c r="E26" s="333">
        <v>3.18</v>
      </c>
    </row>
    <row r="27" spans="2:5" ht="49.5" customHeight="1">
      <c r="B27" s="319" t="s">
        <v>44</v>
      </c>
      <c r="C27" s="320" t="s">
        <v>41</v>
      </c>
      <c r="D27" s="324">
        <v>417714.3</v>
      </c>
      <c r="E27" s="333">
        <v>7</v>
      </c>
    </row>
    <row r="28" spans="2:5" ht="49.5" customHeight="1">
      <c r="B28" s="319" t="s">
        <v>45</v>
      </c>
      <c r="C28" s="320" t="s">
        <v>46</v>
      </c>
      <c r="D28" s="335" t="s">
        <v>47</v>
      </c>
      <c r="E28" s="322" t="s">
        <v>48</v>
      </c>
    </row>
    <row r="29" spans="2:5" ht="49.5" customHeight="1">
      <c r="B29" s="323" t="s">
        <v>49</v>
      </c>
      <c r="C29" s="336" t="s">
        <v>46</v>
      </c>
      <c r="D29" s="324" t="s">
        <v>50</v>
      </c>
      <c r="E29" s="322" t="s">
        <v>51</v>
      </c>
    </row>
    <row r="30" spans="2:5" ht="49.5" customHeight="1">
      <c r="B30" s="319" t="s">
        <v>52</v>
      </c>
      <c r="C30" s="320" t="s">
        <v>7</v>
      </c>
      <c r="D30" s="337">
        <v>984769</v>
      </c>
      <c r="E30" s="333">
        <v>-4.2</v>
      </c>
    </row>
    <row r="31" spans="2:5" ht="49.5" customHeight="1">
      <c r="B31" s="319" t="s">
        <v>53</v>
      </c>
      <c r="C31" s="320" t="s">
        <v>7</v>
      </c>
      <c r="D31" s="338">
        <v>7697</v>
      </c>
      <c r="E31" s="333">
        <v>-88.97890863</v>
      </c>
    </row>
    <row r="32" spans="2:5" ht="49.5" customHeight="1">
      <c r="B32" s="319" t="s">
        <v>54</v>
      </c>
      <c r="C32" s="320" t="s">
        <v>55</v>
      </c>
      <c r="D32" s="339">
        <v>103</v>
      </c>
      <c r="E32" s="340">
        <v>3</v>
      </c>
    </row>
    <row r="33" spans="2:7" ht="49.5" customHeight="1">
      <c r="B33" s="319" t="s">
        <v>56</v>
      </c>
      <c r="C33" s="320" t="s">
        <v>55</v>
      </c>
      <c r="D33" s="341">
        <v>100.3</v>
      </c>
      <c r="E33" s="325">
        <v>0.3</v>
      </c>
      <c r="G33" s="310" t="s">
        <v>57</v>
      </c>
    </row>
    <row r="34" spans="2:5" ht="49.5" customHeight="1">
      <c r="B34" s="319" t="s">
        <v>58</v>
      </c>
      <c r="C34" s="320" t="s">
        <v>59</v>
      </c>
      <c r="D34" s="321" t="s">
        <v>60</v>
      </c>
      <c r="E34" s="322" t="s">
        <v>61</v>
      </c>
    </row>
    <row r="35" spans="2:5" ht="49.5" customHeight="1">
      <c r="B35" s="342" t="s">
        <v>62</v>
      </c>
      <c r="C35" s="320" t="s">
        <v>59</v>
      </c>
      <c r="D35" s="321" t="s">
        <v>63</v>
      </c>
      <c r="E35" s="322" t="s">
        <v>64</v>
      </c>
    </row>
    <row r="36" spans="2:5" ht="49.5" customHeight="1">
      <c r="B36" s="342" t="s">
        <v>65</v>
      </c>
      <c r="C36" s="320" t="s">
        <v>59</v>
      </c>
      <c r="D36" s="321" t="s">
        <v>66</v>
      </c>
      <c r="E36" s="322" t="s">
        <v>67</v>
      </c>
    </row>
    <row r="37" spans="2:5" ht="49.5" customHeight="1">
      <c r="B37" s="342" t="s">
        <v>68</v>
      </c>
      <c r="C37" s="320" t="s">
        <v>59</v>
      </c>
      <c r="D37" s="321" t="s">
        <v>69</v>
      </c>
      <c r="E37" s="322" t="s">
        <v>70</v>
      </c>
    </row>
    <row r="38" spans="2:5" ht="49.5" customHeight="1">
      <c r="B38" s="343" t="s">
        <v>71</v>
      </c>
      <c r="C38" s="331"/>
      <c r="D38" s="331"/>
      <c r="E38" s="331"/>
    </row>
    <row r="39" spans="2:5" ht="49.5" customHeight="1">
      <c r="B39" s="344"/>
      <c r="C39" s="344"/>
      <c r="D39" s="344"/>
      <c r="E39" s="344"/>
    </row>
    <row r="40" spans="2:5" ht="49.5" customHeight="1">
      <c r="B40" s="313" t="s">
        <v>72</v>
      </c>
      <c r="C40" s="313"/>
      <c r="D40" s="313"/>
      <c r="E40" s="313"/>
    </row>
    <row r="41" spans="2:5" ht="24.75" customHeight="1">
      <c r="B41" s="345"/>
      <c r="C41" s="346"/>
      <c r="D41" s="347"/>
      <c r="E41" s="348" t="s">
        <v>73</v>
      </c>
    </row>
    <row r="42" spans="2:5" ht="79.5" customHeight="1">
      <c r="B42" s="349" t="s">
        <v>74</v>
      </c>
      <c r="C42" s="350" t="s">
        <v>75</v>
      </c>
      <c r="D42" s="317" t="s">
        <v>4</v>
      </c>
      <c r="E42" s="318" t="s">
        <v>5</v>
      </c>
    </row>
    <row r="43" spans="2:5" ht="60" customHeight="1">
      <c r="B43" s="351" t="s">
        <v>76</v>
      </c>
      <c r="C43" s="352">
        <v>894</v>
      </c>
      <c r="D43" s="353">
        <v>20435480</v>
      </c>
      <c r="E43" s="354">
        <v>4.8</v>
      </c>
    </row>
    <row r="44" spans="2:5" ht="60" customHeight="1">
      <c r="B44" s="355" t="s">
        <v>77</v>
      </c>
      <c r="C44" s="356">
        <v>384</v>
      </c>
      <c r="D44" s="357">
        <v>6776713</v>
      </c>
      <c r="E44" s="354">
        <v>12.1</v>
      </c>
    </row>
    <row r="45" spans="2:5" ht="60" customHeight="1">
      <c r="B45" s="355" t="s">
        <v>78</v>
      </c>
      <c r="C45" s="356">
        <v>320</v>
      </c>
      <c r="D45" s="357">
        <v>5275733</v>
      </c>
      <c r="E45" s="354">
        <v>11.5</v>
      </c>
    </row>
    <row r="46" spans="2:5" ht="60" customHeight="1">
      <c r="B46" s="355" t="s">
        <v>79</v>
      </c>
      <c r="C46" s="356">
        <v>45</v>
      </c>
      <c r="D46" s="357">
        <v>1648765</v>
      </c>
      <c r="E46" s="354">
        <v>-15.1</v>
      </c>
    </row>
    <row r="47" spans="2:5" ht="60" customHeight="1">
      <c r="B47" s="355" t="s">
        <v>80</v>
      </c>
      <c r="C47" s="356">
        <v>207</v>
      </c>
      <c r="D47" s="357">
        <v>4798496</v>
      </c>
      <c r="E47" s="354">
        <v>1.4</v>
      </c>
    </row>
    <row r="48" spans="2:5" ht="60" customHeight="1">
      <c r="B48" s="355" t="s">
        <v>81</v>
      </c>
      <c r="C48" s="356">
        <v>16</v>
      </c>
      <c r="D48" s="357">
        <v>503902</v>
      </c>
      <c r="E48" s="354">
        <v>34.8</v>
      </c>
    </row>
    <row r="49" spans="2:5" ht="60" customHeight="1">
      <c r="B49" s="355" t="s">
        <v>82</v>
      </c>
      <c r="C49" s="356">
        <v>96</v>
      </c>
      <c r="D49" s="357">
        <v>2078619</v>
      </c>
      <c r="E49" s="354">
        <v>-1.2</v>
      </c>
    </row>
    <row r="50" spans="2:5" ht="60" customHeight="1">
      <c r="B50" s="355" t="s">
        <v>83</v>
      </c>
      <c r="C50" s="356">
        <v>66</v>
      </c>
      <c r="D50" s="357">
        <v>1905502</v>
      </c>
      <c r="E50" s="354">
        <v>7.3</v>
      </c>
    </row>
    <row r="51" spans="2:5" ht="60" customHeight="1">
      <c r="B51" s="355" t="s">
        <v>84</v>
      </c>
      <c r="C51" s="356">
        <v>79</v>
      </c>
      <c r="D51" s="357">
        <v>2925670</v>
      </c>
      <c r="E51" s="354">
        <v>11</v>
      </c>
    </row>
    <row r="52" spans="2:5" ht="60" customHeight="1">
      <c r="B52" s="355" t="s">
        <v>85</v>
      </c>
      <c r="C52" s="356">
        <v>24</v>
      </c>
      <c r="D52" s="357">
        <v>1230556</v>
      </c>
      <c r="E52" s="354">
        <v>7.7</v>
      </c>
    </row>
    <row r="53" spans="2:5" ht="60" customHeight="1">
      <c r="B53" s="355" t="s">
        <v>86</v>
      </c>
      <c r="C53" s="356">
        <v>21</v>
      </c>
      <c r="D53" s="357">
        <v>470841</v>
      </c>
      <c r="E53" s="354">
        <v>7</v>
      </c>
    </row>
    <row r="54" spans="2:5" ht="60" customHeight="1">
      <c r="B54" s="355" t="s">
        <v>87</v>
      </c>
      <c r="C54" s="356">
        <v>17</v>
      </c>
      <c r="D54" s="357">
        <v>301715</v>
      </c>
      <c r="E54" s="354">
        <v>14.7</v>
      </c>
    </row>
    <row r="55" spans="2:5" ht="56.25" customHeight="1">
      <c r="B55" s="358" t="s">
        <v>88</v>
      </c>
      <c r="C55" s="358"/>
      <c r="D55" s="358"/>
      <c r="E55" s="358"/>
    </row>
    <row r="56" spans="2:5" ht="45" customHeight="1">
      <c r="B56" s="359"/>
      <c r="C56" s="360"/>
      <c r="D56" s="361"/>
      <c r="E56" s="362"/>
    </row>
    <row r="57" spans="2:5" ht="49.5" customHeight="1">
      <c r="B57" s="313" t="s">
        <v>89</v>
      </c>
      <c r="C57" s="313"/>
      <c r="D57" s="313"/>
      <c r="E57" s="313"/>
    </row>
    <row r="58" spans="2:5" ht="19.5" customHeight="1">
      <c r="B58" s="360"/>
      <c r="C58" s="360"/>
      <c r="D58" s="360"/>
      <c r="E58" s="360"/>
    </row>
    <row r="59" spans="2:5" ht="90" customHeight="1">
      <c r="B59" s="349" t="s">
        <v>90</v>
      </c>
      <c r="C59" s="350" t="s">
        <v>3</v>
      </c>
      <c r="D59" s="317" t="s">
        <v>4</v>
      </c>
      <c r="E59" s="318" t="s">
        <v>5</v>
      </c>
    </row>
    <row r="60" spans="2:5" ht="90" customHeight="1">
      <c r="B60" s="363" t="s">
        <v>91</v>
      </c>
      <c r="C60" s="364" t="s">
        <v>7</v>
      </c>
      <c r="D60" s="321" t="s">
        <v>31</v>
      </c>
      <c r="E60" s="322" t="s">
        <v>32</v>
      </c>
    </row>
    <row r="61" spans="2:5" ht="90" customHeight="1">
      <c r="B61" s="363" t="s">
        <v>92</v>
      </c>
      <c r="C61" s="364" t="s">
        <v>7</v>
      </c>
      <c r="D61" s="365">
        <v>1106506</v>
      </c>
      <c r="E61" s="325">
        <v>-15.3</v>
      </c>
    </row>
    <row r="62" spans="2:5" ht="90" customHeight="1">
      <c r="B62" s="366" t="s">
        <v>93</v>
      </c>
      <c r="C62" s="364" t="s">
        <v>7</v>
      </c>
      <c r="D62" s="365">
        <v>1064617</v>
      </c>
      <c r="E62" s="325">
        <v>-16.1</v>
      </c>
    </row>
    <row r="63" spans="2:5" ht="90" customHeight="1">
      <c r="B63" s="366" t="s">
        <v>94</v>
      </c>
      <c r="C63" s="364" t="s">
        <v>7</v>
      </c>
      <c r="D63" s="365">
        <v>41889</v>
      </c>
      <c r="E63" s="325">
        <v>9.7</v>
      </c>
    </row>
    <row r="64" spans="2:5" ht="90" customHeight="1">
      <c r="B64" s="363" t="s">
        <v>95</v>
      </c>
      <c r="C64" s="364" t="s">
        <v>7</v>
      </c>
      <c r="D64" s="321" t="s">
        <v>24</v>
      </c>
      <c r="E64" s="325">
        <v>7.5</v>
      </c>
    </row>
    <row r="65" spans="2:5" ht="90" customHeight="1">
      <c r="B65" s="367" t="s">
        <v>96</v>
      </c>
      <c r="C65" s="364" t="s">
        <v>7</v>
      </c>
      <c r="D65" s="321" t="s">
        <v>24</v>
      </c>
      <c r="E65" s="333">
        <v>1.4</v>
      </c>
    </row>
    <row r="66" spans="2:5" ht="90" customHeight="1">
      <c r="B66" s="367" t="s">
        <v>97</v>
      </c>
      <c r="C66" s="364" t="s">
        <v>7</v>
      </c>
      <c r="D66" s="365">
        <v>850314</v>
      </c>
      <c r="E66" s="333">
        <v>26</v>
      </c>
    </row>
    <row r="67" spans="2:5" ht="85.5" customHeight="1">
      <c r="B67" s="343" t="s">
        <v>98</v>
      </c>
      <c r="C67" s="331"/>
      <c r="D67" s="331"/>
      <c r="E67" s="331"/>
    </row>
    <row r="68" spans="2:5" ht="45" customHeight="1">
      <c r="B68" s="359"/>
      <c r="C68" s="360"/>
      <c r="D68" s="361"/>
      <c r="E68" s="368"/>
    </row>
    <row r="69" spans="2:5" ht="49.5" customHeight="1">
      <c r="B69" s="313" t="s">
        <v>99</v>
      </c>
      <c r="C69" s="313"/>
      <c r="D69" s="313"/>
      <c r="E69" s="313"/>
    </row>
    <row r="70" spans="2:5" ht="19.5" customHeight="1">
      <c r="B70" s="360"/>
      <c r="C70" s="360"/>
      <c r="D70" s="360"/>
      <c r="E70" s="360"/>
    </row>
    <row r="71" spans="2:5" ht="79.5" customHeight="1">
      <c r="B71" s="349" t="s">
        <v>90</v>
      </c>
      <c r="C71" s="350" t="s">
        <v>3</v>
      </c>
      <c r="D71" s="317" t="s">
        <v>4</v>
      </c>
      <c r="E71" s="318" t="s">
        <v>5</v>
      </c>
    </row>
    <row r="72" spans="2:5" ht="79.5" customHeight="1">
      <c r="B72" s="342" t="s">
        <v>100</v>
      </c>
      <c r="C72" s="369" t="s">
        <v>7</v>
      </c>
      <c r="D72" s="370">
        <v>1731602.033</v>
      </c>
      <c r="E72" s="325">
        <v>4.6</v>
      </c>
    </row>
    <row r="73" spans="2:5" ht="79.5" customHeight="1">
      <c r="B73" s="342" t="s">
        <v>101</v>
      </c>
      <c r="C73" s="369" t="s">
        <v>7</v>
      </c>
      <c r="D73" s="365">
        <v>1558442</v>
      </c>
      <c r="E73" s="325">
        <v>3.2</v>
      </c>
    </row>
    <row r="74" spans="2:5" ht="79.5" customHeight="1">
      <c r="B74" s="371" t="s">
        <v>102</v>
      </c>
      <c r="C74" s="372" t="s">
        <v>103</v>
      </c>
      <c r="D74" s="321" t="s">
        <v>24</v>
      </c>
      <c r="E74" s="322" t="s">
        <v>24</v>
      </c>
    </row>
    <row r="75" spans="2:5" ht="79.5" customHeight="1">
      <c r="B75" s="373" t="s">
        <v>104</v>
      </c>
      <c r="C75" s="372" t="s">
        <v>103</v>
      </c>
      <c r="D75" s="321" t="s">
        <v>24</v>
      </c>
      <c r="E75" s="322" t="s">
        <v>24</v>
      </c>
    </row>
    <row r="76" spans="2:5" ht="79.5" customHeight="1">
      <c r="B76" s="342" t="s">
        <v>105</v>
      </c>
      <c r="C76" s="369" t="s">
        <v>46</v>
      </c>
      <c r="D76" s="330" t="s">
        <v>106</v>
      </c>
      <c r="E76" s="374" t="s">
        <v>107</v>
      </c>
    </row>
    <row r="77" spans="2:5" ht="79.5" customHeight="1">
      <c r="B77" s="342" t="s">
        <v>108</v>
      </c>
      <c r="C77" s="369" t="s">
        <v>7</v>
      </c>
      <c r="D77" s="330">
        <v>173820</v>
      </c>
      <c r="E77" s="325">
        <v>8.1</v>
      </c>
    </row>
    <row r="78" spans="2:5" ht="79.5" customHeight="1">
      <c r="B78" s="342" t="s">
        <v>109</v>
      </c>
      <c r="C78" s="369" t="s">
        <v>7</v>
      </c>
      <c r="D78" s="330">
        <v>155563</v>
      </c>
      <c r="E78" s="325">
        <v>15.3</v>
      </c>
    </row>
    <row r="79" spans="2:5" ht="79.5" customHeight="1">
      <c r="B79" s="342" t="s">
        <v>110</v>
      </c>
      <c r="C79" s="369" t="s">
        <v>7</v>
      </c>
      <c r="D79" s="330">
        <v>1878667</v>
      </c>
      <c r="E79" s="325">
        <v>1</v>
      </c>
    </row>
    <row r="80" spans="2:5" ht="79.5" customHeight="1">
      <c r="B80" s="363" t="s">
        <v>111</v>
      </c>
      <c r="C80" s="364"/>
      <c r="D80" s="330"/>
      <c r="E80" s="375"/>
    </row>
    <row r="81" spans="2:5" ht="79.5" customHeight="1">
      <c r="B81" s="363" t="s">
        <v>112</v>
      </c>
      <c r="C81" s="364" t="s">
        <v>7</v>
      </c>
      <c r="D81" s="330">
        <v>29767</v>
      </c>
      <c r="E81" s="322" t="s">
        <v>37</v>
      </c>
    </row>
    <row r="82" spans="2:5" ht="51" customHeight="1">
      <c r="B82" s="376"/>
      <c r="C82" s="377"/>
      <c r="D82" s="378"/>
      <c r="E82" s="378"/>
    </row>
    <row r="83" spans="2:5" ht="49.5" customHeight="1">
      <c r="B83" s="313" t="s">
        <v>113</v>
      </c>
      <c r="C83" s="313"/>
      <c r="D83" s="313"/>
      <c r="E83" s="313"/>
    </row>
    <row r="84" spans="2:5" ht="19.5" customHeight="1">
      <c r="B84" s="359"/>
      <c r="C84" s="360"/>
      <c r="D84" s="361"/>
      <c r="E84" s="361"/>
    </row>
    <row r="85" spans="2:5" ht="60" customHeight="1">
      <c r="B85" s="315" t="s">
        <v>90</v>
      </c>
      <c r="C85" s="316" t="s">
        <v>3</v>
      </c>
      <c r="D85" s="317" t="s">
        <v>4</v>
      </c>
      <c r="E85" s="318" t="s">
        <v>5</v>
      </c>
    </row>
    <row r="86" spans="2:5" ht="51.75" customHeight="1">
      <c r="B86" s="363" t="s">
        <v>114</v>
      </c>
      <c r="C86" s="364" t="s">
        <v>7</v>
      </c>
      <c r="D86" s="328">
        <v>647316</v>
      </c>
      <c r="E86" s="329">
        <v>-8.8</v>
      </c>
    </row>
    <row r="87" spans="2:5" ht="51.75" customHeight="1">
      <c r="B87" s="363" t="s">
        <v>115</v>
      </c>
      <c r="C87" s="364" t="s">
        <v>7</v>
      </c>
      <c r="D87" s="328">
        <v>384331</v>
      </c>
      <c r="E87" s="329">
        <v>-3.8</v>
      </c>
    </row>
    <row r="88" spans="2:5" ht="51.75" customHeight="1">
      <c r="B88" s="363" t="s">
        <v>116</v>
      </c>
      <c r="C88" s="364" t="s">
        <v>7</v>
      </c>
      <c r="D88" s="328">
        <v>262985</v>
      </c>
      <c r="E88" s="329">
        <v>-15.2</v>
      </c>
    </row>
    <row r="89" spans="2:5" ht="51.75" customHeight="1">
      <c r="B89" s="363" t="s">
        <v>117</v>
      </c>
      <c r="C89" s="364" t="s">
        <v>7</v>
      </c>
      <c r="D89" s="328">
        <v>610326</v>
      </c>
      <c r="E89" s="329">
        <v>-11</v>
      </c>
    </row>
    <row r="90" spans="2:5" ht="51.75" customHeight="1">
      <c r="B90" s="363" t="s">
        <v>118</v>
      </c>
      <c r="C90" s="364" t="s">
        <v>7</v>
      </c>
      <c r="D90" s="321" t="s">
        <v>119</v>
      </c>
      <c r="E90" s="322" t="s">
        <v>120</v>
      </c>
    </row>
    <row r="91" spans="2:5" ht="51.75" customHeight="1">
      <c r="B91" s="379" t="s">
        <v>57</v>
      </c>
      <c r="C91" s="380" t="s">
        <v>57</v>
      </c>
      <c r="D91" s="381" t="s">
        <v>121</v>
      </c>
      <c r="E91" s="382" t="s">
        <v>122</v>
      </c>
    </row>
    <row r="92" spans="2:5" ht="51.75" customHeight="1">
      <c r="B92" s="363" t="s">
        <v>123</v>
      </c>
      <c r="C92" s="364" t="s">
        <v>7</v>
      </c>
      <c r="D92" s="381">
        <v>12368626</v>
      </c>
      <c r="E92" s="383">
        <v>14.3</v>
      </c>
    </row>
    <row r="93" spans="2:5" ht="51.75" customHeight="1">
      <c r="B93" s="363" t="s">
        <v>124</v>
      </c>
      <c r="C93" s="364" t="s">
        <v>7</v>
      </c>
      <c r="D93" s="381">
        <v>8679433</v>
      </c>
      <c r="E93" s="383">
        <v>13.1</v>
      </c>
    </row>
    <row r="94" spans="2:5" s="310" customFormat="1" ht="51.75" customHeight="1">
      <c r="B94" s="363" t="s">
        <v>125</v>
      </c>
      <c r="C94" s="364" t="s">
        <v>7</v>
      </c>
      <c r="D94" s="381">
        <v>9465891</v>
      </c>
      <c r="E94" s="383">
        <v>12.1</v>
      </c>
    </row>
    <row r="95" spans="2:5" s="310" customFormat="1" ht="51.75" customHeight="1">
      <c r="B95" s="363" t="s">
        <v>126</v>
      </c>
      <c r="C95" s="364" t="s">
        <v>7</v>
      </c>
      <c r="D95" s="381">
        <v>1206884</v>
      </c>
      <c r="E95" s="322" t="s">
        <v>24</v>
      </c>
    </row>
    <row r="96" spans="2:5" s="310" customFormat="1" ht="51.75" customHeight="1">
      <c r="B96" s="363" t="s">
        <v>127</v>
      </c>
      <c r="C96" s="364" t="s">
        <v>7</v>
      </c>
      <c r="D96" s="381">
        <v>2618154</v>
      </c>
      <c r="E96" s="322" t="s">
        <v>24</v>
      </c>
    </row>
    <row r="97" spans="2:5" ht="51.75" customHeight="1">
      <c r="B97" s="363" t="s">
        <v>128</v>
      </c>
      <c r="C97" s="364" t="s">
        <v>7</v>
      </c>
      <c r="D97" s="381">
        <v>3717647</v>
      </c>
      <c r="E97" s="322" t="s">
        <v>24</v>
      </c>
    </row>
    <row r="98" spans="2:5" ht="51.75" customHeight="1">
      <c r="B98" s="363" t="s">
        <v>129</v>
      </c>
      <c r="C98" s="364" t="s">
        <v>7</v>
      </c>
      <c r="D98" s="384">
        <v>1671797</v>
      </c>
      <c r="E98" s="322" t="s">
        <v>24</v>
      </c>
    </row>
    <row r="99" ht="49.5" customHeight="1"/>
    <row r="100" ht="19.5" customHeight="1"/>
    <row r="101" ht="48" customHeight="1"/>
    <row r="102" ht="48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44.25" customHeight="1"/>
    <row r="118" ht="57.7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.5" customHeight="1"/>
    <row r="128" ht="19.5" customHeight="1"/>
    <row r="129" ht="19.5" customHeight="1"/>
    <row r="130" ht="19.5" customHeight="1"/>
    <row r="131" ht="19.5" customHeight="1"/>
    <row r="132" ht="10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16">
    <mergeCell ref="B1:E1"/>
    <mergeCell ref="B2:E2"/>
    <mergeCell ref="B19:E19"/>
    <mergeCell ref="B20:E20"/>
    <mergeCell ref="B21:E21"/>
    <mergeCell ref="B22:E22"/>
    <mergeCell ref="B38:E38"/>
    <mergeCell ref="B39:E39"/>
    <mergeCell ref="B40:E40"/>
    <mergeCell ref="B55:E55"/>
    <mergeCell ref="B57:E57"/>
    <mergeCell ref="B58:E58"/>
    <mergeCell ref="B67:E67"/>
    <mergeCell ref="B69:E69"/>
    <mergeCell ref="B70:E70"/>
    <mergeCell ref="B83:E83"/>
  </mergeCells>
  <printOptions/>
  <pageMargins left="0.98" right="0.35" top="0.37" bottom="0.27" header="0.31" footer="0.2"/>
  <pageSetup horizontalDpi="600" verticalDpi="600" orientation="portrait" paperSize="9" scale="70"/>
  <headerFooter alignWithMargins="0">
    <oddFooter>&amp;C&amp;"Times New Roman,常规"&amp;P</oddFooter>
  </headerFooter>
  <rowBreaks count="6" manualBreakCount="6">
    <brk id="20" max="255" man="1"/>
    <brk id="38" max="4" man="1"/>
    <brk id="55" max="4" man="1"/>
    <brk id="67" max="4" man="1"/>
    <brk id="82" max="4" man="1"/>
    <brk id="9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workbookViewId="0" topLeftCell="A1">
      <selection activeCell="L15" sqref="L15"/>
    </sheetView>
  </sheetViews>
  <sheetFormatPr defaultColWidth="8.75390625" defaultRowHeight="14.25"/>
  <cols>
    <col min="1" max="1" width="13.25390625" style="0" customWidth="1"/>
    <col min="2" max="4" width="17.625" style="0" customWidth="1"/>
  </cols>
  <sheetData>
    <row r="1" spans="1:4" ht="20.25">
      <c r="A1" s="124" t="s">
        <v>313</v>
      </c>
      <c r="B1" s="125"/>
      <c r="C1" s="125"/>
      <c r="D1" s="125"/>
    </row>
    <row r="2" spans="1:4" ht="20.25">
      <c r="A2" s="126" t="s">
        <v>314</v>
      </c>
      <c r="B2" s="126"/>
      <c r="C2" s="126"/>
      <c r="D2" s="126"/>
    </row>
    <row r="3" spans="1:4" ht="33.75" customHeight="1">
      <c r="A3" s="127"/>
      <c r="B3" s="128" t="s">
        <v>315</v>
      </c>
      <c r="C3" s="129" t="s">
        <v>316</v>
      </c>
      <c r="D3" s="129" t="s">
        <v>317</v>
      </c>
    </row>
    <row r="4" spans="1:4" ht="33.75" customHeight="1">
      <c r="A4" s="130" t="s">
        <v>318</v>
      </c>
      <c r="B4" s="131">
        <v>7472.24582947828</v>
      </c>
      <c r="C4" s="132">
        <v>1.5</v>
      </c>
      <c r="D4" s="133"/>
    </row>
    <row r="5" spans="1:4" ht="33.75" customHeight="1">
      <c r="A5" s="130" t="s">
        <v>159</v>
      </c>
      <c r="B5" s="131">
        <v>143.6816</v>
      </c>
      <c r="C5" s="132">
        <v>-16.1</v>
      </c>
      <c r="D5" s="133">
        <v>13</v>
      </c>
    </row>
    <row r="6" spans="1:4" ht="33.75" customHeight="1">
      <c r="A6" s="130" t="s">
        <v>319</v>
      </c>
      <c r="B6" s="131">
        <v>224.5225</v>
      </c>
      <c r="C6" s="132">
        <v>-10.2</v>
      </c>
      <c r="D6" s="133">
        <v>12</v>
      </c>
    </row>
    <row r="7" spans="1:4" ht="33.75" customHeight="1">
      <c r="A7" s="130" t="s">
        <v>320</v>
      </c>
      <c r="B7" s="131">
        <v>349.3581</v>
      </c>
      <c r="C7" s="132">
        <v>2.6</v>
      </c>
      <c r="D7" s="133">
        <v>3</v>
      </c>
    </row>
    <row r="8" spans="1:4" ht="33.75" customHeight="1">
      <c r="A8" s="130" t="s">
        <v>321</v>
      </c>
      <c r="B8" s="131">
        <v>582.2532</v>
      </c>
      <c r="C8" s="132">
        <v>2.5</v>
      </c>
      <c r="D8" s="133">
        <v>5</v>
      </c>
    </row>
    <row r="9" spans="1:4" ht="33.75" customHeight="1">
      <c r="A9" s="130" t="s">
        <v>322</v>
      </c>
      <c r="B9" s="131">
        <v>206.1286</v>
      </c>
      <c r="C9" s="132">
        <v>-1.9</v>
      </c>
      <c r="D9" s="133">
        <v>11</v>
      </c>
    </row>
    <row r="10" spans="1:4" ht="33.75" customHeight="1">
      <c r="A10" s="130" t="s">
        <v>323</v>
      </c>
      <c r="B10" s="131">
        <v>528.0959</v>
      </c>
      <c r="C10" s="132">
        <v>1</v>
      </c>
      <c r="D10" s="133">
        <v>10</v>
      </c>
    </row>
    <row r="11" spans="1:4" ht="33.75" customHeight="1">
      <c r="A11" s="130" t="s">
        <v>324</v>
      </c>
      <c r="B11" s="131">
        <v>677.499</v>
      </c>
      <c r="C11" s="132">
        <v>1.5</v>
      </c>
      <c r="D11" s="133">
        <v>9</v>
      </c>
    </row>
    <row r="12" spans="1:4" ht="33.75" customHeight="1">
      <c r="A12" s="130" t="s">
        <v>325</v>
      </c>
      <c r="B12" s="131">
        <v>1891.7224</v>
      </c>
      <c r="C12" s="132">
        <v>3</v>
      </c>
      <c r="D12" s="133">
        <v>2</v>
      </c>
    </row>
    <row r="13" spans="1:4" ht="33.75" customHeight="1">
      <c r="A13" s="130" t="s">
        <v>326</v>
      </c>
      <c r="B13" s="131">
        <v>990.2241</v>
      </c>
      <c r="C13" s="132">
        <v>2.6</v>
      </c>
      <c r="D13" s="133">
        <v>3</v>
      </c>
    </row>
    <row r="14" spans="1:4" ht="33.75" customHeight="1">
      <c r="A14" s="130" t="s">
        <v>327</v>
      </c>
      <c r="B14" s="131">
        <v>753.2691</v>
      </c>
      <c r="C14" s="132">
        <v>2.4</v>
      </c>
      <c r="D14" s="133">
        <v>6</v>
      </c>
    </row>
    <row r="15" spans="1:4" ht="33.75" customHeight="1">
      <c r="A15" s="130" t="s">
        <v>328</v>
      </c>
      <c r="B15" s="131">
        <v>561.622</v>
      </c>
      <c r="C15" s="132">
        <v>2.4</v>
      </c>
      <c r="D15" s="133">
        <v>6</v>
      </c>
    </row>
    <row r="16" spans="1:4" ht="33.75" customHeight="1">
      <c r="A16" s="130" t="s">
        <v>329</v>
      </c>
      <c r="B16" s="131">
        <v>359.9931</v>
      </c>
      <c r="C16" s="132">
        <v>1.8</v>
      </c>
      <c r="D16" s="133">
        <v>8</v>
      </c>
    </row>
    <row r="17" spans="1:4" ht="33.75" customHeight="1">
      <c r="A17" s="130" t="s">
        <v>330</v>
      </c>
      <c r="B17" s="131">
        <v>203.8759</v>
      </c>
      <c r="C17" s="132">
        <v>4.3</v>
      </c>
      <c r="D17" s="133">
        <v>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workbookViewId="0" topLeftCell="A1">
      <pane xSplit="1" ySplit="3" topLeftCell="B7" activePane="bottomRight" state="frozen"/>
      <selection pane="bottomRight" activeCell="C9" sqref="C9"/>
    </sheetView>
  </sheetViews>
  <sheetFormatPr defaultColWidth="8.75390625" defaultRowHeight="14.25"/>
  <cols>
    <col min="1" max="2" width="17.625" style="38" customWidth="1"/>
    <col min="3" max="3" width="13.625" style="38" customWidth="1"/>
    <col min="4" max="4" width="17.625" style="38" customWidth="1"/>
    <col min="5" max="5" width="13.625" style="38" customWidth="1"/>
    <col min="6" max="32" width="9.00390625" style="38" bestFit="1" customWidth="1"/>
    <col min="33" max="16384" width="8.75390625" style="38" customWidth="1"/>
  </cols>
  <sheetData>
    <row r="1" spans="1:5" ht="27" customHeight="1">
      <c r="A1" s="39" t="s">
        <v>331</v>
      </c>
      <c r="B1" s="39"/>
      <c r="C1" s="39"/>
      <c r="D1" s="39"/>
      <c r="E1" s="39"/>
    </row>
    <row r="2" spans="1:5" ht="19.5">
      <c r="A2" s="115" t="s">
        <v>332</v>
      </c>
      <c r="B2" s="115"/>
      <c r="C2" s="115"/>
      <c r="D2" s="115"/>
      <c r="E2" s="115"/>
    </row>
    <row r="3" spans="1:5" ht="37.5" customHeight="1">
      <c r="A3" s="116"/>
      <c r="B3" s="65" t="s">
        <v>333</v>
      </c>
      <c r="C3" s="65" t="s">
        <v>334</v>
      </c>
      <c r="D3" s="65" t="s">
        <v>335</v>
      </c>
      <c r="E3" s="66" t="s">
        <v>336</v>
      </c>
    </row>
    <row r="4" spans="1:10" ht="37.5" customHeight="1">
      <c r="A4" s="67" t="s">
        <v>337</v>
      </c>
      <c r="B4" s="117">
        <v>-3.8</v>
      </c>
      <c r="C4" s="117">
        <v>-3.8</v>
      </c>
      <c r="D4" s="118">
        <v>719.51</v>
      </c>
      <c r="E4" s="119">
        <v>0.7</v>
      </c>
      <c r="J4" s="123"/>
    </row>
    <row r="5" spans="1:10" ht="37.5" customHeight="1">
      <c r="A5" s="70" t="s">
        <v>338</v>
      </c>
      <c r="B5" s="117">
        <v>18.2</v>
      </c>
      <c r="C5" s="117">
        <v>17</v>
      </c>
      <c r="D5" s="118">
        <v>39.73</v>
      </c>
      <c r="E5" s="119">
        <v>43</v>
      </c>
      <c r="J5" s="123"/>
    </row>
    <row r="6" spans="1:5" ht="37.5" customHeight="1">
      <c r="A6" s="120" t="s">
        <v>339</v>
      </c>
      <c r="B6" s="117">
        <v>-36.3</v>
      </c>
      <c r="C6" s="117">
        <v>-92.3</v>
      </c>
      <c r="D6" s="118">
        <v>7.99</v>
      </c>
      <c r="E6" s="119">
        <v>-25.5</v>
      </c>
    </row>
    <row r="7" spans="1:5" ht="37.5" customHeight="1">
      <c r="A7" s="70" t="s">
        <v>340</v>
      </c>
      <c r="B7" s="117">
        <v>-23.6</v>
      </c>
      <c r="C7" s="117">
        <v>51.7</v>
      </c>
      <c r="D7" s="118">
        <v>80.42</v>
      </c>
      <c r="E7" s="119">
        <v>-30.2</v>
      </c>
    </row>
    <row r="8" spans="1:5" ht="37.5" customHeight="1">
      <c r="A8" s="70" t="s">
        <v>341</v>
      </c>
      <c r="B8" s="117">
        <v>-8</v>
      </c>
      <c r="C8" s="117">
        <v>-37.8</v>
      </c>
      <c r="D8" s="118">
        <v>33.41</v>
      </c>
      <c r="E8" s="119">
        <v>3.9</v>
      </c>
    </row>
    <row r="9" spans="1:5" ht="37.5" customHeight="1">
      <c r="A9" s="70" t="s">
        <v>342</v>
      </c>
      <c r="B9" s="117">
        <v>-16.8</v>
      </c>
      <c r="C9" s="117">
        <v>110.2</v>
      </c>
      <c r="D9" s="118">
        <v>33.87</v>
      </c>
      <c r="E9" s="119">
        <v>-54</v>
      </c>
    </row>
    <row r="10" spans="1:5" ht="37.5" customHeight="1">
      <c r="A10" s="70" t="s">
        <v>343</v>
      </c>
      <c r="B10" s="117">
        <v>-20.5</v>
      </c>
      <c r="C10" s="117">
        <v>3.9</v>
      </c>
      <c r="D10" s="118">
        <v>43.25</v>
      </c>
      <c r="E10" s="119">
        <v>-18</v>
      </c>
    </row>
    <row r="11" spans="1:5" ht="37.5" customHeight="1">
      <c r="A11" s="70" t="s">
        <v>344</v>
      </c>
      <c r="B11" s="117">
        <v>1.3</v>
      </c>
      <c r="C11" s="117">
        <v>-4.1</v>
      </c>
      <c r="D11" s="118">
        <v>132.32</v>
      </c>
      <c r="E11" s="119">
        <v>19.9</v>
      </c>
    </row>
    <row r="12" spans="1:10" ht="37.5" customHeight="1">
      <c r="A12" s="70" t="s">
        <v>345</v>
      </c>
      <c r="B12" s="117">
        <v>7.5</v>
      </c>
      <c r="C12" s="117">
        <v>-1.5</v>
      </c>
      <c r="D12" s="118">
        <v>85.03</v>
      </c>
      <c r="E12" s="119">
        <v>26</v>
      </c>
      <c r="G12" s="38">
        <f>RANK(B12,B5:B17)</f>
        <v>2</v>
      </c>
      <c r="H12" s="38">
        <f>RANK(C12,C5:C17)</f>
        <v>7</v>
      </c>
      <c r="J12" s="38">
        <f>RANK(E12,E5:E17)</f>
        <v>4</v>
      </c>
    </row>
    <row r="13" spans="1:5" ht="37.5" customHeight="1">
      <c r="A13" s="70" t="s">
        <v>346</v>
      </c>
      <c r="B13" s="117">
        <v>0.8</v>
      </c>
      <c r="C13" s="117">
        <v>-11.6</v>
      </c>
      <c r="D13" s="118">
        <v>52.24</v>
      </c>
      <c r="E13" s="119">
        <v>2.3</v>
      </c>
    </row>
    <row r="14" spans="1:5" ht="37.5" customHeight="1">
      <c r="A14" s="70" t="s">
        <v>347</v>
      </c>
      <c r="B14" s="117">
        <v>-4</v>
      </c>
      <c r="C14" s="117">
        <v>-70.4</v>
      </c>
      <c r="D14" s="118">
        <v>66.57</v>
      </c>
      <c r="E14" s="119">
        <v>42.5</v>
      </c>
    </row>
    <row r="15" spans="1:5" ht="37.5" customHeight="1">
      <c r="A15" s="70" t="s">
        <v>348</v>
      </c>
      <c r="B15" s="117">
        <v>0.5</v>
      </c>
      <c r="C15" s="117">
        <v>-7.1</v>
      </c>
      <c r="D15" s="118">
        <v>94.88</v>
      </c>
      <c r="E15" s="119">
        <v>9.5</v>
      </c>
    </row>
    <row r="16" spans="1:5" ht="37.5" customHeight="1">
      <c r="A16" s="70" t="s">
        <v>349</v>
      </c>
      <c r="B16" s="117">
        <v>-0.5</v>
      </c>
      <c r="C16" s="117">
        <v>18.1</v>
      </c>
      <c r="D16" s="118">
        <v>19.42</v>
      </c>
      <c r="E16" s="119">
        <v>34.6</v>
      </c>
    </row>
    <row r="17" spans="1:5" ht="37.5" customHeight="1">
      <c r="A17" s="70" t="s">
        <v>350</v>
      </c>
      <c r="B17" s="117">
        <v>6.6</v>
      </c>
      <c r="C17" s="117">
        <v>8.5</v>
      </c>
      <c r="D17" s="118">
        <v>30.37</v>
      </c>
      <c r="E17" s="119">
        <v>20</v>
      </c>
    </row>
    <row r="18" spans="1:5" ht="48.75" customHeight="1">
      <c r="A18" s="121" t="s">
        <v>351</v>
      </c>
      <c r="B18" s="121"/>
      <c r="C18" s="121"/>
      <c r="D18" s="121"/>
      <c r="E18" s="121"/>
    </row>
    <row r="20" ht="14.25">
      <c r="B20" s="122"/>
    </row>
    <row r="21" ht="14.25">
      <c r="B21" s="122"/>
    </row>
    <row r="22" ht="14.25">
      <c r="B22" s="122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workbookViewId="0" topLeftCell="A1">
      <pane xSplit="1" ySplit="4" topLeftCell="B5" activePane="bottomRight" state="frozen"/>
      <selection pane="bottomRight" activeCell="E8" sqref="E8"/>
    </sheetView>
  </sheetViews>
  <sheetFormatPr defaultColWidth="8.75390625" defaultRowHeight="14.25"/>
  <cols>
    <col min="1" max="1" width="24.75390625" style="101" customWidth="1"/>
    <col min="2" max="3" width="14.25390625" style="101" customWidth="1"/>
    <col min="4" max="4" width="9.00390625" style="101" bestFit="1" customWidth="1"/>
    <col min="5" max="5" width="9.00390625" style="102" bestFit="1" customWidth="1"/>
    <col min="6" max="32" width="9.00390625" style="101" bestFit="1" customWidth="1"/>
    <col min="33" max="16384" width="8.75390625" style="101" customWidth="1"/>
  </cols>
  <sheetData>
    <row r="1" spans="1:4" ht="18.75">
      <c r="A1" s="103" t="s">
        <v>352</v>
      </c>
      <c r="B1" s="103"/>
      <c r="C1" s="103"/>
      <c r="D1" s="103"/>
    </row>
    <row r="3" spans="1:3" ht="19.5">
      <c r="A3" s="104"/>
      <c r="B3" s="101" t="s">
        <v>353</v>
      </c>
      <c r="C3" s="105" t="s">
        <v>354</v>
      </c>
    </row>
    <row r="4" spans="1:4" ht="36.75" customHeight="1">
      <c r="A4" s="106"/>
      <c r="B4" s="107" t="s">
        <v>355</v>
      </c>
      <c r="C4" s="107" t="s">
        <v>356</v>
      </c>
      <c r="D4" s="108" t="s">
        <v>357</v>
      </c>
    </row>
    <row r="5" spans="1:4" ht="36.75" customHeight="1">
      <c r="A5" s="67" t="s">
        <v>337</v>
      </c>
      <c r="B5" s="109">
        <v>5.8</v>
      </c>
      <c r="C5" s="109">
        <v>1</v>
      </c>
      <c r="D5" s="110">
        <v>95.3</v>
      </c>
    </row>
    <row r="6" spans="1:4" ht="36.75" customHeight="1">
      <c r="A6" s="70" t="s">
        <v>338</v>
      </c>
      <c r="B6" s="109">
        <v>0.5</v>
      </c>
      <c r="C6" s="109">
        <v>-0.4</v>
      </c>
      <c r="D6" s="110">
        <v>95.3</v>
      </c>
    </row>
    <row r="7" spans="1:4" ht="36.75" customHeight="1">
      <c r="A7" s="71" t="s">
        <v>358</v>
      </c>
      <c r="B7" s="109">
        <v>-22.1</v>
      </c>
      <c r="C7" s="109">
        <v>-16.9</v>
      </c>
      <c r="D7" s="110">
        <v>95.5</v>
      </c>
    </row>
    <row r="8" spans="1:4" ht="36.75" customHeight="1">
      <c r="A8" s="70" t="s">
        <v>340</v>
      </c>
      <c r="B8" s="109">
        <v>3.9</v>
      </c>
      <c r="C8" s="109">
        <v>-8.2</v>
      </c>
      <c r="D8" s="110">
        <v>92.5</v>
      </c>
    </row>
    <row r="9" spans="1:4" ht="36.75" customHeight="1">
      <c r="A9" s="70" t="s">
        <v>341</v>
      </c>
      <c r="B9" s="109">
        <v>3.1</v>
      </c>
      <c r="C9" s="109">
        <v>1.4</v>
      </c>
      <c r="D9" s="110">
        <v>99</v>
      </c>
    </row>
    <row r="10" spans="1:4" ht="36.75" customHeight="1">
      <c r="A10" s="70" t="s">
        <v>342</v>
      </c>
      <c r="B10" s="109">
        <v>-0.5</v>
      </c>
      <c r="C10" s="109">
        <v>1.8</v>
      </c>
      <c r="D10" s="110">
        <v>97.2</v>
      </c>
    </row>
    <row r="11" spans="1:4" ht="36.75" customHeight="1">
      <c r="A11" s="70" t="s">
        <v>343</v>
      </c>
      <c r="B11" s="109">
        <v>8.6</v>
      </c>
      <c r="C11" s="109">
        <v>2.6</v>
      </c>
      <c r="D11" s="110">
        <v>98.4</v>
      </c>
    </row>
    <row r="12" spans="1:4" ht="36.75" customHeight="1">
      <c r="A12" s="70" t="s">
        <v>344</v>
      </c>
      <c r="B12" s="109">
        <v>10.2</v>
      </c>
      <c r="C12" s="109">
        <v>3</v>
      </c>
      <c r="D12" s="110">
        <v>94.6</v>
      </c>
    </row>
    <row r="13" spans="1:6" ht="36.75" customHeight="1">
      <c r="A13" s="70" t="s">
        <v>345</v>
      </c>
      <c r="B13" s="109">
        <v>7.6</v>
      </c>
      <c r="C13" s="109">
        <v>3.7</v>
      </c>
      <c r="D13" s="110">
        <v>96.9</v>
      </c>
      <c r="F13" s="101">
        <f>RANK(C13,C6:C18)</f>
        <v>3</v>
      </c>
    </row>
    <row r="14" spans="1:4" ht="36.75" customHeight="1">
      <c r="A14" s="70" t="s">
        <v>346</v>
      </c>
      <c r="B14" s="109">
        <v>2.3</v>
      </c>
      <c r="C14" s="109">
        <v>2.4</v>
      </c>
      <c r="D14" s="110">
        <v>86.2</v>
      </c>
    </row>
    <row r="15" spans="1:4" ht="36.75" customHeight="1">
      <c r="A15" s="70" t="s">
        <v>347</v>
      </c>
      <c r="B15" s="109">
        <v>-2.2</v>
      </c>
      <c r="C15" s="109">
        <v>-18.7</v>
      </c>
      <c r="D15" s="110">
        <v>99.4</v>
      </c>
    </row>
    <row r="16" spans="1:4" ht="36.75" customHeight="1">
      <c r="A16" s="70" t="s">
        <v>348</v>
      </c>
      <c r="B16" s="109">
        <v>15</v>
      </c>
      <c r="C16" s="109">
        <v>3.7</v>
      </c>
      <c r="D16" s="110">
        <v>96.3</v>
      </c>
    </row>
    <row r="17" spans="1:4" ht="36.75" customHeight="1">
      <c r="A17" s="70" t="s">
        <v>349</v>
      </c>
      <c r="B17" s="109">
        <v>8.7</v>
      </c>
      <c r="C17" s="109">
        <v>3.8</v>
      </c>
      <c r="D17" s="110">
        <v>99.5</v>
      </c>
    </row>
    <row r="18" spans="1:4" ht="36.75" customHeight="1">
      <c r="A18" s="70" t="s">
        <v>350</v>
      </c>
      <c r="B18" s="109">
        <v>5.6</v>
      </c>
      <c r="C18" s="109">
        <v>4.9</v>
      </c>
      <c r="D18" s="110">
        <v>98.7</v>
      </c>
    </row>
    <row r="19" spans="1:5" s="100" customFormat="1" ht="64.5" customHeight="1">
      <c r="A19" s="111" t="s">
        <v>359</v>
      </c>
      <c r="B19" s="112"/>
      <c r="C19" s="112"/>
      <c r="E19" s="113"/>
    </row>
    <row r="20" ht="22.5">
      <c r="A20" s="114"/>
    </row>
    <row r="21" ht="22.5">
      <c r="A21" s="114"/>
    </row>
    <row r="22" ht="22.5">
      <c r="A22" s="114"/>
    </row>
    <row r="23" ht="22.5">
      <c r="A23" s="114"/>
    </row>
  </sheetData>
  <sheetProtection/>
  <mergeCells count="2">
    <mergeCell ref="A1:D1"/>
    <mergeCell ref="A19:C19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workbookViewId="0" topLeftCell="A1">
      <pane xSplit="1" ySplit="3" topLeftCell="B8" activePane="bottomRight" state="frozen"/>
      <selection pane="bottomRight" activeCell="G14" sqref="G14"/>
    </sheetView>
  </sheetViews>
  <sheetFormatPr defaultColWidth="8.75390625" defaultRowHeight="14.25"/>
  <cols>
    <col min="1" max="1" width="26.25390625" style="80" customWidth="1"/>
    <col min="2" max="3" width="16.00390625" style="80" customWidth="1"/>
    <col min="4" max="5" width="15.50390625" style="80" customWidth="1"/>
    <col min="6" max="6" width="9.00390625" style="81" bestFit="1" customWidth="1"/>
    <col min="7" max="32" width="9.00390625" style="80" bestFit="1" customWidth="1"/>
    <col min="33" max="16384" width="8.75390625" style="80" customWidth="1"/>
  </cols>
  <sheetData>
    <row r="1" spans="1:5" ht="22.5">
      <c r="A1" s="82" t="s">
        <v>360</v>
      </c>
      <c r="B1" s="82"/>
      <c r="C1" s="82"/>
      <c r="D1" s="83"/>
      <c r="E1" s="83"/>
    </row>
    <row r="2" spans="1:5" ht="21" customHeight="1">
      <c r="A2" s="83"/>
      <c r="B2" s="83" t="s">
        <v>131</v>
      </c>
      <c r="C2" s="83" t="s">
        <v>354</v>
      </c>
      <c r="D2" s="83"/>
      <c r="E2" s="83"/>
    </row>
    <row r="3" spans="1:6" s="1" customFormat="1" ht="56.25" customHeight="1">
      <c r="A3" s="84" t="s">
        <v>133</v>
      </c>
      <c r="B3" s="85" t="s">
        <v>361</v>
      </c>
      <c r="C3" s="86" t="s">
        <v>362</v>
      </c>
      <c r="D3" s="87" t="s">
        <v>363</v>
      </c>
      <c r="E3" s="88" t="s">
        <v>362</v>
      </c>
      <c r="F3" s="89"/>
    </row>
    <row r="4" spans="1:6" s="1" customFormat="1" ht="25.5" customHeight="1">
      <c r="A4" s="90" t="s">
        <v>337</v>
      </c>
      <c r="B4" s="91">
        <v>3710.24</v>
      </c>
      <c r="C4" s="92">
        <v>-3.6</v>
      </c>
      <c r="D4" s="93">
        <v>1076.87</v>
      </c>
      <c r="E4" s="94">
        <v>-5.7</v>
      </c>
      <c r="F4" s="89"/>
    </row>
    <row r="5" spans="1:6" s="1" customFormat="1" ht="25.5" customHeight="1">
      <c r="A5" s="95" t="s">
        <v>338</v>
      </c>
      <c r="B5" s="91">
        <v>324.93</v>
      </c>
      <c r="C5" s="92">
        <v>-7.6</v>
      </c>
      <c r="D5" s="93">
        <v>140.64</v>
      </c>
      <c r="E5" s="94">
        <v>-13.7</v>
      </c>
      <c r="F5" s="89"/>
    </row>
    <row r="6" spans="1:6" s="1" customFormat="1" ht="25.5" customHeight="1">
      <c r="A6" s="96" t="s">
        <v>358</v>
      </c>
      <c r="B6" s="91">
        <v>44.98</v>
      </c>
      <c r="C6" s="92">
        <v>-16.9</v>
      </c>
      <c r="D6" s="93">
        <v>39.54</v>
      </c>
      <c r="E6" s="94">
        <v>-18.5</v>
      </c>
      <c r="F6" s="89"/>
    </row>
    <row r="7" spans="1:6" s="1" customFormat="1" ht="25.5" customHeight="1">
      <c r="A7" s="95" t="s">
        <v>340</v>
      </c>
      <c r="B7" s="91">
        <v>293.67</v>
      </c>
      <c r="C7" s="92">
        <v>-2.1</v>
      </c>
      <c r="D7" s="93">
        <v>119.49</v>
      </c>
      <c r="E7" s="94">
        <v>-1.4</v>
      </c>
      <c r="F7" s="89"/>
    </row>
    <row r="8" spans="1:6" s="1" customFormat="1" ht="25.5" customHeight="1">
      <c r="A8" s="95" t="s">
        <v>341</v>
      </c>
      <c r="B8" s="91">
        <v>60.63</v>
      </c>
      <c r="C8" s="92">
        <v>-0.4</v>
      </c>
      <c r="D8" s="93">
        <v>21.17</v>
      </c>
      <c r="E8" s="94">
        <v>6.2</v>
      </c>
      <c r="F8" s="89"/>
    </row>
    <row r="9" spans="1:6" s="1" customFormat="1" ht="25.5" customHeight="1">
      <c r="A9" s="95" t="s">
        <v>342</v>
      </c>
      <c r="B9" s="91">
        <v>109.88</v>
      </c>
      <c r="C9" s="92">
        <v>-11.6</v>
      </c>
      <c r="D9" s="93">
        <v>22.26</v>
      </c>
      <c r="E9" s="94">
        <v>-31.3</v>
      </c>
      <c r="F9" s="89"/>
    </row>
    <row r="10" spans="1:6" s="1" customFormat="1" ht="25.5" customHeight="1">
      <c r="A10" s="95" t="s">
        <v>343</v>
      </c>
      <c r="B10" s="91">
        <v>591.33</v>
      </c>
      <c r="C10" s="92">
        <v>-3.2</v>
      </c>
      <c r="D10" s="93">
        <v>141.07</v>
      </c>
      <c r="E10" s="94">
        <v>-4</v>
      </c>
      <c r="F10" s="89"/>
    </row>
    <row r="11" spans="1:6" s="1" customFormat="1" ht="25.5" customHeight="1">
      <c r="A11" s="95" t="s">
        <v>344</v>
      </c>
      <c r="B11" s="91">
        <v>817.22</v>
      </c>
      <c r="C11" s="92">
        <v>-0.5</v>
      </c>
      <c r="D11" s="93">
        <v>261.66</v>
      </c>
      <c r="E11" s="94">
        <v>3.9</v>
      </c>
      <c r="F11" s="89"/>
    </row>
    <row r="12" spans="1:8" s="1" customFormat="1" ht="25.5" customHeight="1">
      <c r="A12" s="95" t="s">
        <v>345</v>
      </c>
      <c r="B12" s="91">
        <v>513.83</v>
      </c>
      <c r="C12" s="92">
        <v>-5.8</v>
      </c>
      <c r="D12" s="93">
        <v>110.65</v>
      </c>
      <c r="E12" s="94">
        <v>-15.3</v>
      </c>
      <c r="F12" s="89"/>
      <c r="G12" s="1">
        <f>RANK(C12,C5:C17)</f>
        <v>9</v>
      </c>
      <c r="H12" s="1">
        <f>RANK(E12,E5:E17)</f>
        <v>10</v>
      </c>
    </row>
    <row r="13" spans="1:6" s="1" customFormat="1" ht="25.5" customHeight="1">
      <c r="A13" s="95" t="s">
        <v>346</v>
      </c>
      <c r="B13" s="91">
        <v>292.48</v>
      </c>
      <c r="C13" s="92">
        <v>-2.1</v>
      </c>
      <c r="D13" s="93">
        <v>52.75</v>
      </c>
      <c r="E13" s="94">
        <v>-0.5</v>
      </c>
      <c r="F13" s="89"/>
    </row>
    <row r="14" spans="1:6" s="1" customFormat="1" ht="25.5" customHeight="1">
      <c r="A14" s="95" t="s">
        <v>347</v>
      </c>
      <c r="B14" s="91">
        <v>86.04</v>
      </c>
      <c r="C14" s="92">
        <v>-11.1</v>
      </c>
      <c r="D14" s="93">
        <v>16.31</v>
      </c>
      <c r="E14" s="94">
        <v>-32.7</v>
      </c>
      <c r="F14" s="89"/>
    </row>
    <row r="15" spans="1:6" s="1" customFormat="1" ht="25.5" customHeight="1">
      <c r="A15" s="95" t="s">
        <v>348</v>
      </c>
      <c r="B15" s="91">
        <v>351.68</v>
      </c>
      <c r="C15" s="92">
        <v>-0.3</v>
      </c>
      <c r="D15" s="93">
        <v>116.36</v>
      </c>
      <c r="E15" s="94">
        <v>3.7</v>
      </c>
      <c r="F15" s="89"/>
    </row>
    <row r="16" spans="1:6" s="1" customFormat="1" ht="25.5" customHeight="1">
      <c r="A16" s="95" t="s">
        <v>349</v>
      </c>
      <c r="B16" s="91">
        <v>124.99</v>
      </c>
      <c r="C16" s="92">
        <v>-4.5</v>
      </c>
      <c r="D16" s="93">
        <v>16.55</v>
      </c>
      <c r="E16" s="94">
        <v>-13.9</v>
      </c>
      <c r="F16" s="89"/>
    </row>
    <row r="17" spans="1:6" s="1" customFormat="1" ht="25.5" customHeight="1">
      <c r="A17" s="95" t="s">
        <v>350</v>
      </c>
      <c r="B17" s="91">
        <v>98.57</v>
      </c>
      <c r="C17" s="92">
        <v>-2.4</v>
      </c>
      <c r="D17" s="93">
        <v>18.41</v>
      </c>
      <c r="E17" s="94">
        <v>-0.2</v>
      </c>
      <c r="F17" s="89"/>
    </row>
    <row r="18" spans="1:3" ht="67.5" customHeight="1">
      <c r="A18" s="97" t="s">
        <v>364</v>
      </c>
      <c r="B18" s="98"/>
      <c r="C18" s="98"/>
    </row>
    <row r="19" ht="18.75">
      <c r="A19" s="99"/>
    </row>
    <row r="20" ht="18.75">
      <c r="A20" s="99"/>
    </row>
  </sheetData>
  <sheetProtection/>
  <mergeCells count="2">
    <mergeCell ref="A1:C1"/>
    <mergeCell ref="A18:C18"/>
  </mergeCells>
  <printOptions/>
  <pageMargins left="1.06" right="0.43000000000000005" top="1" bottom="1" header="0.5" footer="0.5"/>
  <pageSetup horizontalDpi="600" verticalDpi="600" orientation="portrait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workbookViewId="0" topLeftCell="A1">
      <pane xSplit="1" ySplit="3" topLeftCell="B10" activePane="bottomRight" state="frozen"/>
      <selection pane="bottomRight" activeCell="D8" sqref="D8"/>
    </sheetView>
  </sheetViews>
  <sheetFormatPr defaultColWidth="8.75390625" defaultRowHeight="14.25"/>
  <cols>
    <col min="1" max="1" width="13.375" style="1" customWidth="1"/>
    <col min="2" max="2" width="13.625" style="1" customWidth="1"/>
    <col min="3" max="3" width="8.625" style="60" customWidth="1"/>
    <col min="4" max="4" width="15.125" style="1" customWidth="1"/>
    <col min="5" max="5" width="8.625" style="60" customWidth="1"/>
    <col min="6" max="6" width="15.125" style="1" customWidth="1"/>
    <col min="7" max="7" width="8.625" style="1" customWidth="1"/>
    <col min="8" max="32" width="9.00390625" style="1" bestFit="1" customWidth="1"/>
    <col min="33" max="16384" width="8.75390625" style="1" customWidth="1"/>
  </cols>
  <sheetData>
    <row r="1" spans="1:7" ht="22.5">
      <c r="A1" s="61" t="s">
        <v>365</v>
      </c>
      <c r="B1" s="61"/>
      <c r="C1" s="62"/>
      <c r="D1" s="61"/>
      <c r="E1" s="62"/>
      <c r="F1" s="61"/>
      <c r="G1" s="61"/>
    </row>
    <row r="2" spans="3:6" ht="29.25" customHeight="1">
      <c r="C2" s="60" t="s">
        <v>366</v>
      </c>
      <c r="F2" s="63" t="s">
        <v>354</v>
      </c>
    </row>
    <row r="3" spans="1:7" ht="36.75" customHeight="1">
      <c r="A3" s="64"/>
      <c r="B3" s="65" t="s">
        <v>367</v>
      </c>
      <c r="C3" s="65" t="s">
        <v>368</v>
      </c>
      <c r="D3" s="65" t="s">
        <v>369</v>
      </c>
      <c r="E3" s="65" t="s">
        <v>368</v>
      </c>
      <c r="F3" s="65" t="s">
        <v>370</v>
      </c>
      <c r="G3" s="66" t="s">
        <v>368</v>
      </c>
    </row>
    <row r="4" spans="1:7" ht="36.75" customHeight="1">
      <c r="A4" s="67" t="s">
        <v>337</v>
      </c>
      <c r="B4" s="19">
        <v>586.07</v>
      </c>
      <c r="C4" s="17">
        <v>-10.3</v>
      </c>
      <c r="D4" s="19">
        <v>320.52</v>
      </c>
      <c r="E4" s="17">
        <v>-7.8</v>
      </c>
      <c r="F4" s="68">
        <v>517.13</v>
      </c>
      <c r="G4" s="69">
        <v>-15.2</v>
      </c>
    </row>
    <row r="5" spans="1:7" ht="36.75" customHeight="1">
      <c r="A5" s="70" t="s">
        <v>338</v>
      </c>
      <c r="B5" s="19">
        <v>14.24</v>
      </c>
      <c r="C5" s="17">
        <v>-10.5</v>
      </c>
      <c r="D5" s="19">
        <v>8.45</v>
      </c>
      <c r="E5" s="17">
        <v>-11</v>
      </c>
      <c r="F5" s="68">
        <v>9.52</v>
      </c>
      <c r="G5" s="69">
        <v>-42.1</v>
      </c>
    </row>
    <row r="6" spans="1:7" ht="36.75" customHeight="1">
      <c r="A6" s="71" t="s">
        <v>358</v>
      </c>
      <c r="B6" s="19">
        <v>9.81</v>
      </c>
      <c r="C6" s="17">
        <v>-24.1</v>
      </c>
      <c r="D6" s="19">
        <v>4.64</v>
      </c>
      <c r="E6" s="17">
        <v>-28.7</v>
      </c>
      <c r="F6" s="19" t="s">
        <v>371</v>
      </c>
      <c r="G6" s="69" t="s">
        <v>371</v>
      </c>
    </row>
    <row r="7" spans="1:7" ht="36.75" customHeight="1">
      <c r="A7" s="70" t="s">
        <v>340</v>
      </c>
      <c r="B7" s="19">
        <v>19.99</v>
      </c>
      <c r="C7" s="17">
        <v>-24.1</v>
      </c>
      <c r="D7" s="19">
        <v>12.45</v>
      </c>
      <c r="E7" s="17">
        <v>-21.8</v>
      </c>
      <c r="F7" s="19">
        <v>16.01</v>
      </c>
      <c r="G7" s="69">
        <v>-33.3</v>
      </c>
    </row>
    <row r="8" spans="1:7" ht="36.75" customHeight="1">
      <c r="A8" s="70" t="s">
        <v>341</v>
      </c>
      <c r="B8" s="19">
        <v>14.96</v>
      </c>
      <c r="C8" s="17">
        <v>-8.3</v>
      </c>
      <c r="D8" s="19">
        <v>8.98</v>
      </c>
      <c r="E8" s="17">
        <v>-4</v>
      </c>
      <c r="F8" s="19">
        <v>12.36</v>
      </c>
      <c r="G8" s="69">
        <v>-23.5</v>
      </c>
    </row>
    <row r="9" spans="1:7" ht="36.75" customHeight="1">
      <c r="A9" s="70" t="s">
        <v>342</v>
      </c>
      <c r="B9" s="19">
        <v>71.92</v>
      </c>
      <c r="C9" s="17">
        <v>-9.2</v>
      </c>
      <c r="D9" s="19">
        <v>17.3</v>
      </c>
      <c r="E9" s="17">
        <v>-1.4</v>
      </c>
      <c r="F9" s="19">
        <v>24.64</v>
      </c>
      <c r="G9" s="69">
        <v>-16.4</v>
      </c>
    </row>
    <row r="10" spans="1:7" ht="36.75" customHeight="1">
      <c r="A10" s="70" t="s">
        <v>343</v>
      </c>
      <c r="B10" s="19">
        <v>40.04</v>
      </c>
      <c r="C10" s="17">
        <v>-15.1</v>
      </c>
      <c r="D10" s="19">
        <v>25.78</v>
      </c>
      <c r="E10" s="17">
        <v>-13.4</v>
      </c>
      <c r="F10" s="19">
        <v>38.65</v>
      </c>
      <c r="G10" s="69">
        <v>-24.5</v>
      </c>
    </row>
    <row r="11" spans="1:7" ht="36.75" customHeight="1">
      <c r="A11" s="70" t="s">
        <v>344</v>
      </c>
      <c r="B11" s="19">
        <v>146.33</v>
      </c>
      <c r="C11" s="17">
        <v>-11.4</v>
      </c>
      <c r="D11" s="19">
        <v>90.21</v>
      </c>
      <c r="E11" s="17">
        <v>-9.8</v>
      </c>
      <c r="F11" s="19">
        <v>114.34</v>
      </c>
      <c r="G11" s="69">
        <v>-13.7</v>
      </c>
    </row>
    <row r="12" spans="1:11" ht="36.75" customHeight="1">
      <c r="A12" s="70" t="s">
        <v>345</v>
      </c>
      <c r="B12" s="19">
        <v>64.73</v>
      </c>
      <c r="C12" s="17">
        <v>-8.8</v>
      </c>
      <c r="D12" s="19">
        <v>38.43</v>
      </c>
      <c r="E12" s="17">
        <v>-3.8</v>
      </c>
      <c r="F12" s="19">
        <v>61.03</v>
      </c>
      <c r="G12" s="69">
        <v>-11</v>
      </c>
      <c r="I12" s="1">
        <f>RANK(C12,C5:C17)</f>
        <v>5</v>
      </c>
      <c r="K12" s="1">
        <f>RANK(E12,E5:E17)</f>
        <v>4</v>
      </c>
    </row>
    <row r="13" spans="1:7" ht="36.75" customHeight="1">
      <c r="A13" s="70" t="s">
        <v>346</v>
      </c>
      <c r="B13" s="19">
        <v>59.94</v>
      </c>
      <c r="C13" s="17">
        <v>-5.6</v>
      </c>
      <c r="D13" s="19">
        <v>25.15</v>
      </c>
      <c r="E13" s="17">
        <v>-13.5</v>
      </c>
      <c r="F13" s="19">
        <v>45.75</v>
      </c>
      <c r="G13" s="69">
        <v>-14.2</v>
      </c>
    </row>
    <row r="14" spans="1:7" ht="36.75" customHeight="1">
      <c r="A14" s="70" t="s">
        <v>347</v>
      </c>
      <c r="B14" s="19">
        <v>15.4</v>
      </c>
      <c r="C14" s="17">
        <v>1.2</v>
      </c>
      <c r="D14" s="19">
        <v>9.73</v>
      </c>
      <c r="E14" s="17">
        <v>10.2</v>
      </c>
      <c r="F14" s="19">
        <v>14.85</v>
      </c>
      <c r="G14" s="69">
        <v>3.3</v>
      </c>
    </row>
    <row r="15" spans="1:7" ht="36.75" customHeight="1">
      <c r="A15" s="70" t="s">
        <v>348</v>
      </c>
      <c r="B15" s="19">
        <v>32.33</v>
      </c>
      <c r="C15" s="17">
        <v>-17.1</v>
      </c>
      <c r="D15" s="19">
        <v>21.23</v>
      </c>
      <c r="E15" s="17">
        <v>-9.5</v>
      </c>
      <c r="F15" s="19">
        <v>41.45</v>
      </c>
      <c r="G15" s="69">
        <v>-31.2</v>
      </c>
    </row>
    <row r="16" spans="1:7" ht="36.75" customHeight="1">
      <c r="A16" s="70" t="s">
        <v>349</v>
      </c>
      <c r="B16" s="19">
        <v>11.52</v>
      </c>
      <c r="C16" s="17">
        <v>-22.9</v>
      </c>
      <c r="D16" s="19">
        <v>7.55</v>
      </c>
      <c r="E16" s="17">
        <v>-20.2</v>
      </c>
      <c r="F16" s="19">
        <v>29.32</v>
      </c>
      <c r="G16" s="69">
        <v>6.3</v>
      </c>
    </row>
    <row r="17" spans="1:7" ht="36.75" customHeight="1">
      <c r="A17" s="70" t="s">
        <v>350</v>
      </c>
      <c r="B17" s="72">
        <v>14.3</v>
      </c>
      <c r="C17" s="73">
        <v>-6</v>
      </c>
      <c r="D17" s="72">
        <v>9.65</v>
      </c>
      <c r="E17" s="73">
        <v>-3.4</v>
      </c>
      <c r="F17" s="72">
        <v>25.81</v>
      </c>
      <c r="G17" s="74">
        <v>-17.5</v>
      </c>
    </row>
    <row r="18" spans="1:7" ht="77.25" customHeight="1">
      <c r="A18" s="75" t="s">
        <v>372</v>
      </c>
      <c r="B18" s="76"/>
      <c r="C18" s="77"/>
      <c r="D18" s="76"/>
      <c r="E18" s="77"/>
      <c r="F18" s="76"/>
      <c r="G18" s="76"/>
    </row>
    <row r="19" spans="1:7" ht="14.25">
      <c r="A19" s="78"/>
      <c r="B19" s="78"/>
      <c r="C19" s="79"/>
      <c r="D19" s="78"/>
      <c r="E19" s="79"/>
      <c r="F19" s="78"/>
      <c r="G19" s="78"/>
    </row>
    <row r="20" ht="14.25">
      <c r="A20" s="63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workbookViewId="0" topLeftCell="A1">
      <pane xSplit="1" ySplit="5" topLeftCell="B6" activePane="bottomRight" state="frozen"/>
      <selection pane="bottomRight" activeCell="E8" sqref="E8"/>
    </sheetView>
  </sheetViews>
  <sheetFormatPr defaultColWidth="8.75390625" defaultRowHeight="14.25"/>
  <cols>
    <col min="1" max="1" width="18.50390625" style="38" customWidth="1"/>
    <col min="2" max="5" width="15.125" style="38" customWidth="1"/>
    <col min="6" max="7" width="12.625" style="38" bestFit="1" customWidth="1"/>
    <col min="8" max="10" width="9.00390625" style="38" bestFit="1" customWidth="1"/>
    <col min="11" max="11" width="13.75390625" style="38" bestFit="1" customWidth="1"/>
    <col min="12" max="32" width="9.00390625" style="38" bestFit="1" customWidth="1"/>
    <col min="33" max="16384" width="8.75390625" style="38" customWidth="1"/>
  </cols>
  <sheetData>
    <row r="1" spans="1:5" ht="37.5" customHeight="1">
      <c r="A1" s="39" t="s">
        <v>373</v>
      </c>
      <c r="B1" s="39"/>
      <c r="C1" s="39"/>
      <c r="D1" s="39"/>
      <c r="E1" s="39"/>
    </row>
    <row r="2" spans="1:5" ht="37.5" customHeight="1">
      <c r="A2" s="40" t="s">
        <v>374</v>
      </c>
      <c r="B2" s="40"/>
      <c r="C2" s="40"/>
      <c r="D2" s="40"/>
      <c r="E2" s="40"/>
    </row>
    <row r="3" spans="1:5" ht="7.5" customHeight="1">
      <c r="A3" s="41"/>
      <c r="B3" s="41"/>
      <c r="C3" s="41"/>
      <c r="D3" s="41"/>
      <c r="E3" s="41"/>
    </row>
    <row r="4" spans="1:5" ht="42" customHeight="1">
      <c r="A4" s="42"/>
      <c r="B4" s="43" t="s">
        <v>257</v>
      </c>
      <c r="C4" s="43"/>
      <c r="D4" s="43"/>
      <c r="E4" s="44"/>
    </row>
    <row r="5" spans="1:5" ht="42" customHeight="1">
      <c r="A5" s="45"/>
      <c r="B5" s="46" t="s">
        <v>375</v>
      </c>
      <c r="C5" s="47" t="s">
        <v>5</v>
      </c>
      <c r="D5" s="46" t="s">
        <v>376</v>
      </c>
      <c r="E5" s="48" t="s">
        <v>5</v>
      </c>
    </row>
    <row r="6" spans="1:5" ht="42" customHeight="1">
      <c r="A6" s="45" t="s">
        <v>377</v>
      </c>
      <c r="B6" s="49">
        <v>494112</v>
      </c>
      <c r="C6" s="50">
        <v>5.73</v>
      </c>
      <c r="D6" s="51">
        <v>3637778</v>
      </c>
      <c r="E6" s="52">
        <v>2.49</v>
      </c>
    </row>
    <row r="7" spans="1:5" ht="42" customHeight="1">
      <c r="A7" s="45" t="s">
        <v>378</v>
      </c>
      <c r="B7" s="53">
        <v>107639</v>
      </c>
      <c r="C7" s="50">
        <v>10.15</v>
      </c>
      <c r="D7" s="51">
        <v>803502</v>
      </c>
      <c r="E7" s="52">
        <v>8.24</v>
      </c>
    </row>
    <row r="8" spans="1:5" ht="42" customHeight="1">
      <c r="A8" s="45" t="s">
        <v>344</v>
      </c>
      <c r="B8" s="53">
        <v>161614</v>
      </c>
      <c r="C8" s="50">
        <v>2.97</v>
      </c>
      <c r="D8" s="51">
        <v>1149135</v>
      </c>
      <c r="E8" s="52">
        <v>-3.96</v>
      </c>
    </row>
    <row r="9" spans="1:5" ht="42" customHeight="1">
      <c r="A9" s="45" t="s">
        <v>343</v>
      </c>
      <c r="B9" s="53">
        <v>45935</v>
      </c>
      <c r="C9" s="50">
        <v>6.74</v>
      </c>
      <c r="D9" s="51">
        <v>311970</v>
      </c>
      <c r="E9" s="52">
        <v>0.25</v>
      </c>
    </row>
    <row r="10" spans="1:5" ht="42" customHeight="1">
      <c r="A10" s="45" t="s">
        <v>379</v>
      </c>
      <c r="B10" s="53">
        <v>36146</v>
      </c>
      <c r="C10" s="50">
        <v>3.87</v>
      </c>
      <c r="D10" s="51">
        <v>273818</v>
      </c>
      <c r="E10" s="52">
        <v>5.98</v>
      </c>
    </row>
    <row r="11" spans="1:5" ht="42" customHeight="1">
      <c r="A11" s="45" t="s">
        <v>348</v>
      </c>
      <c r="B11" s="53">
        <v>31116</v>
      </c>
      <c r="C11" s="50">
        <v>3.09</v>
      </c>
      <c r="D11" s="51">
        <v>258468</v>
      </c>
      <c r="E11" s="52">
        <v>6.35</v>
      </c>
    </row>
    <row r="12" spans="1:5" ht="42" customHeight="1">
      <c r="A12" s="45" t="s">
        <v>350</v>
      </c>
      <c r="B12" s="53">
        <v>15554</v>
      </c>
      <c r="C12" s="50">
        <v>0.51</v>
      </c>
      <c r="D12" s="51">
        <v>122016</v>
      </c>
      <c r="E12" s="52">
        <v>-2.36</v>
      </c>
    </row>
    <row r="13" spans="1:5" ht="42" customHeight="1">
      <c r="A13" s="45" t="s">
        <v>349</v>
      </c>
      <c r="B13" s="53">
        <v>11803</v>
      </c>
      <c r="C13" s="50">
        <v>2</v>
      </c>
      <c r="D13" s="51">
        <v>99596</v>
      </c>
      <c r="E13" s="52">
        <v>8.23</v>
      </c>
    </row>
    <row r="14" spans="1:6" ht="42" customHeight="1">
      <c r="A14" s="54" t="s">
        <v>345</v>
      </c>
      <c r="B14" s="53">
        <v>84304</v>
      </c>
      <c r="C14" s="55">
        <v>8.62</v>
      </c>
      <c r="D14" s="56">
        <v>619273</v>
      </c>
      <c r="E14" s="57">
        <v>6.62</v>
      </c>
      <c r="F14" s="38">
        <f>RANK(E14,E7:E14)</f>
        <v>3</v>
      </c>
    </row>
    <row r="15" spans="1:5" ht="9" customHeight="1">
      <c r="A15" s="58"/>
      <c r="B15" s="58"/>
      <c r="C15" s="58"/>
      <c r="D15" s="58"/>
      <c r="E15" s="58"/>
    </row>
    <row r="16" spans="1:5" s="37" customFormat="1" ht="35.25" customHeight="1">
      <c r="A16" s="59" t="s">
        <v>380</v>
      </c>
      <c r="B16" s="59"/>
      <c r="C16" s="59"/>
      <c r="D16" s="59"/>
      <c r="E16" s="59"/>
    </row>
    <row r="17" spans="1:5" s="37" customFormat="1" ht="24.75" customHeight="1">
      <c r="A17" s="59" t="s">
        <v>381</v>
      </c>
      <c r="B17" s="59"/>
      <c r="C17" s="59"/>
      <c r="D17" s="59"/>
      <c r="E17" s="59"/>
    </row>
    <row r="18" spans="1:5" s="37" customFormat="1" ht="24.75" customHeight="1">
      <c r="A18" s="59" t="s">
        <v>382</v>
      </c>
      <c r="B18" s="59"/>
      <c r="C18" s="59"/>
      <c r="D18" s="59"/>
      <c r="E18" s="59"/>
    </row>
    <row r="19" spans="1:5" s="37" customFormat="1" ht="24.75" customHeight="1">
      <c r="A19" s="59" t="s">
        <v>383</v>
      </c>
      <c r="B19" s="59"/>
      <c r="C19" s="59"/>
      <c r="D19" s="59"/>
      <c r="E19" s="59"/>
    </row>
  </sheetData>
  <sheetProtection/>
  <mergeCells count="8">
    <mergeCell ref="A1:E1"/>
    <mergeCell ref="A2:E2"/>
    <mergeCell ref="B4:E4"/>
    <mergeCell ref="A16:E16"/>
    <mergeCell ref="A17:E17"/>
    <mergeCell ref="A18:E18"/>
    <mergeCell ref="A19:E19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26" customWidth="1"/>
    <col min="2" max="2" width="1.25" style="26" customWidth="1"/>
    <col min="3" max="3" width="28.875" style="26" customWidth="1"/>
    <col min="4" max="16384" width="8.25390625" style="26" customWidth="1"/>
  </cols>
  <sheetData>
    <row r="1" ht="12.75">
      <c r="A1" s="27" t="s">
        <v>384</v>
      </c>
    </row>
    <row r="2" ht="13.5">
      <c r="A2" s="27" t="s">
        <v>385</v>
      </c>
    </row>
    <row r="3" spans="1:3" ht="13.5">
      <c r="A3" s="28" t="s">
        <v>386</v>
      </c>
      <c r="C3" s="29" t="s">
        <v>387</v>
      </c>
    </row>
    <row r="4" ht="12.75">
      <c r="A4" s="28" t="e">
        <v>#N/A</v>
      </c>
    </row>
    <row r="6" ht="13.5"/>
    <row r="7" ht="12.75">
      <c r="A7" s="30" t="s">
        <v>388</v>
      </c>
    </row>
    <row r="8" ht="12.75">
      <c r="A8" s="31" t="s">
        <v>389</v>
      </c>
    </row>
    <row r="9" ht="12.75">
      <c r="A9" s="32" t="s">
        <v>390</v>
      </c>
    </row>
    <row r="10" ht="12.75">
      <c r="A10" s="31" t="s">
        <v>391</v>
      </c>
    </row>
    <row r="11" ht="13.5">
      <c r="A11" s="33" t="s">
        <v>392</v>
      </c>
    </row>
    <row r="13" ht="13.5"/>
    <row r="14" ht="13.5">
      <c r="A14" s="29" t="s">
        <v>393</v>
      </c>
    </row>
    <row r="16" ht="13.5"/>
    <row r="17" ht="13.5">
      <c r="C17" s="29" t="s">
        <v>394</v>
      </c>
    </row>
    <row r="20" ht="12.75">
      <c r="A20" s="34" t="s">
        <v>395</v>
      </c>
    </row>
    <row r="21" ht="14.25">
      <c r="C21" s="35"/>
    </row>
    <row r="26" ht="13.5">
      <c r="C26" s="36" t="s">
        <v>396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workbookViewId="0" topLeftCell="A1">
      <selection activeCell="B5" sqref="B5"/>
    </sheetView>
  </sheetViews>
  <sheetFormatPr defaultColWidth="8.75390625" defaultRowHeight="14.25"/>
  <cols>
    <col min="1" max="1" width="38.00390625" style="1" customWidth="1"/>
    <col min="2" max="2" width="10.625" style="1" customWidth="1"/>
    <col min="3" max="3" width="11.125" style="1" customWidth="1"/>
    <col min="4" max="4" width="10.50390625" style="1" customWidth="1"/>
    <col min="5" max="5" width="16.625" style="1" customWidth="1"/>
    <col min="6" max="6" width="17.875" style="1" customWidth="1"/>
    <col min="7" max="32" width="9.00390625" style="1" bestFit="1" customWidth="1"/>
    <col min="33" max="16384" width="8.75390625" style="1" customWidth="1"/>
  </cols>
  <sheetData>
    <row r="1" spans="1:6" ht="39.75" customHeight="1">
      <c r="A1" s="2" t="s">
        <v>397</v>
      </c>
      <c r="B1" s="2"/>
      <c r="C1" s="3"/>
      <c r="D1" s="3"/>
      <c r="E1" s="2"/>
      <c r="F1" s="2"/>
    </row>
    <row r="2" spans="1:6" ht="18.75">
      <c r="A2" s="4"/>
      <c r="B2" s="4"/>
      <c r="C2" s="5"/>
      <c r="D2" s="5"/>
      <c r="E2" s="6"/>
      <c r="F2" s="7"/>
    </row>
    <row r="3" spans="1:6" ht="45" customHeight="1">
      <c r="A3" s="8" t="s">
        <v>398</v>
      </c>
      <c r="B3" s="9" t="s">
        <v>399</v>
      </c>
      <c r="C3" s="10" t="s">
        <v>400</v>
      </c>
      <c r="D3" s="9" t="s">
        <v>401</v>
      </c>
      <c r="E3" s="9" t="s">
        <v>402</v>
      </c>
      <c r="F3" s="11" t="s">
        <v>403</v>
      </c>
    </row>
    <row r="4" spans="1:6" ht="34.5" customHeight="1">
      <c r="A4" s="12" t="s">
        <v>404</v>
      </c>
      <c r="B4" s="13" t="s">
        <v>405</v>
      </c>
      <c r="C4" s="13" t="s">
        <v>18</v>
      </c>
      <c r="D4" s="13" t="s">
        <v>406</v>
      </c>
      <c r="E4" s="14">
        <f aca="true" t="shared" si="0" ref="E4:E12">C4-D4</f>
        <v>-0.19999999999999996</v>
      </c>
      <c r="F4" s="11" t="s">
        <v>407</v>
      </c>
    </row>
    <row r="5" spans="1:6" ht="34.5" customHeight="1">
      <c r="A5" s="15" t="s">
        <v>408</v>
      </c>
      <c r="B5" s="13" t="s">
        <v>409</v>
      </c>
      <c r="C5" s="16">
        <v>3.8</v>
      </c>
      <c r="D5" s="17">
        <v>3.8</v>
      </c>
      <c r="E5" s="14">
        <f t="shared" si="0"/>
        <v>0</v>
      </c>
      <c r="F5" s="18" t="s">
        <v>410</v>
      </c>
    </row>
    <row r="6" spans="1:6" ht="34.5" customHeight="1">
      <c r="A6" s="15" t="s">
        <v>411</v>
      </c>
      <c r="B6" s="19">
        <v>492.915802</v>
      </c>
      <c r="C6" s="16">
        <v>0</v>
      </c>
      <c r="D6" s="17">
        <v>7.8</v>
      </c>
      <c r="E6" s="14">
        <f t="shared" si="0"/>
        <v>-7.8</v>
      </c>
      <c r="F6" s="18"/>
    </row>
    <row r="7" spans="1:6" ht="34.5" customHeight="1">
      <c r="A7" s="15" t="s">
        <v>412</v>
      </c>
      <c r="B7" s="13" t="s">
        <v>413</v>
      </c>
      <c r="C7" s="13" t="s">
        <v>414</v>
      </c>
      <c r="D7" s="13" t="s">
        <v>415</v>
      </c>
      <c r="E7" s="14">
        <f t="shared" si="0"/>
        <v>0.7999999999999998</v>
      </c>
      <c r="F7" s="20" t="s">
        <v>416</v>
      </c>
    </row>
    <row r="8" spans="1:6" ht="34.5" customHeight="1">
      <c r="A8" s="15" t="s">
        <v>417</v>
      </c>
      <c r="B8" s="19">
        <v>347.59</v>
      </c>
      <c r="C8" s="16">
        <v>12.2</v>
      </c>
      <c r="D8" s="17">
        <v>6</v>
      </c>
      <c r="E8" s="14">
        <f t="shared" si="0"/>
        <v>6.199999999999999</v>
      </c>
      <c r="F8" s="20"/>
    </row>
    <row r="9" spans="1:6" ht="34.5" customHeight="1">
      <c r="A9" s="15" t="s">
        <v>418</v>
      </c>
      <c r="B9" s="19">
        <v>109.4777</v>
      </c>
      <c r="C9" s="16">
        <v>-18.7</v>
      </c>
      <c r="D9" s="21">
        <v>-7.9</v>
      </c>
      <c r="E9" s="14">
        <f t="shared" si="0"/>
        <v>-10.799999999999999</v>
      </c>
      <c r="F9" s="18" t="s">
        <v>419</v>
      </c>
    </row>
    <row r="10" spans="1:6" ht="49.5" customHeight="1">
      <c r="A10" s="15" t="s">
        <v>420</v>
      </c>
      <c r="B10" s="19">
        <v>509.468</v>
      </c>
      <c r="C10" s="16">
        <v>24.1</v>
      </c>
      <c r="D10" s="22">
        <v>24.1</v>
      </c>
      <c r="E10" s="14">
        <f t="shared" si="0"/>
        <v>0</v>
      </c>
      <c r="F10" s="11" t="s">
        <v>421</v>
      </c>
    </row>
    <row r="11" spans="1:6" ht="34.5" customHeight="1">
      <c r="A11" s="15" t="s">
        <v>422</v>
      </c>
      <c r="B11" s="19">
        <v>2112.52</v>
      </c>
      <c r="C11" s="16">
        <v>12</v>
      </c>
      <c r="D11" s="17">
        <v>13.1</v>
      </c>
      <c r="E11" s="14">
        <f t="shared" si="0"/>
        <v>-1.0999999999999996</v>
      </c>
      <c r="F11" s="18" t="s">
        <v>423</v>
      </c>
    </row>
    <row r="12" spans="1:6" ht="34.5" customHeight="1">
      <c r="A12" s="23" t="s">
        <v>424</v>
      </c>
      <c r="B12" s="19"/>
      <c r="C12" s="24" t="s">
        <v>425</v>
      </c>
      <c r="D12" s="25" t="s">
        <v>426</v>
      </c>
      <c r="E12" s="14">
        <f t="shared" si="0"/>
        <v>5.8</v>
      </c>
      <c r="F12" s="20" t="s">
        <v>407</v>
      </c>
    </row>
  </sheetData>
  <sheetProtection/>
  <mergeCells count="3">
    <mergeCell ref="A1:F1"/>
    <mergeCell ref="F5:F6"/>
    <mergeCell ref="F7:F8"/>
  </mergeCells>
  <printOptions/>
  <pageMargins left="0.4799999999999999" right="0.16" top="0.51" bottom="0.6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view="pageBreakPreview" zoomScale="95" zoomScaleSheetLayoutView="95" workbookViewId="0" topLeftCell="A1">
      <pane xSplit="2" ySplit="3" topLeftCell="C7" activePane="bottomRight" state="frozen"/>
      <selection pane="bottomRight" activeCell="H13" sqref="H13"/>
    </sheetView>
  </sheetViews>
  <sheetFormatPr defaultColWidth="8.75390625" defaultRowHeight="14.25"/>
  <cols>
    <col min="1" max="1" width="8.125" style="38" customWidth="1"/>
    <col min="2" max="2" width="14.625" style="38" customWidth="1"/>
    <col min="3" max="3" width="15.00390625" style="209" customWidth="1"/>
    <col min="4" max="4" width="14.375" style="209" customWidth="1"/>
    <col min="5" max="5" width="17.50390625" style="38" customWidth="1"/>
    <col min="6" max="6" width="9.00390625" style="252" bestFit="1" customWidth="1"/>
    <col min="7" max="32" width="9.00390625" style="38" bestFit="1" customWidth="1"/>
    <col min="33" max="16384" width="8.75390625" style="38" customWidth="1"/>
  </cols>
  <sheetData>
    <row r="1" spans="1:4" ht="30.75" customHeight="1">
      <c r="A1" s="294" t="s">
        <v>130</v>
      </c>
      <c r="B1" s="294"/>
      <c r="C1" s="294"/>
      <c r="D1" s="294"/>
    </row>
    <row r="2" spans="3:5" ht="14.25">
      <c r="C2" s="211" t="s">
        <v>131</v>
      </c>
      <c r="E2" s="212" t="s">
        <v>132</v>
      </c>
    </row>
    <row r="3" spans="1:6" s="207" customFormat="1" ht="31.5" customHeight="1">
      <c r="A3" s="141" t="s">
        <v>133</v>
      </c>
      <c r="B3" s="138"/>
      <c r="C3" s="295" t="s">
        <v>134</v>
      </c>
      <c r="D3" s="296" t="s">
        <v>135</v>
      </c>
      <c r="E3" s="297" t="s">
        <v>136</v>
      </c>
      <c r="F3" s="257"/>
    </row>
    <row r="4" spans="1:6" s="208" customFormat="1" ht="24" customHeight="1">
      <c r="A4" s="298" t="s">
        <v>137</v>
      </c>
      <c r="B4" s="299"/>
      <c r="C4" s="300"/>
      <c r="D4" s="301">
        <v>20435480</v>
      </c>
      <c r="E4" s="302"/>
      <c r="F4" s="303"/>
    </row>
    <row r="5" spans="1:5" ht="18" customHeight="1">
      <c r="A5" s="217" t="s">
        <v>138</v>
      </c>
      <c r="B5" s="139" t="s">
        <v>139</v>
      </c>
      <c r="C5" s="147">
        <v>1790000</v>
      </c>
      <c r="D5" s="304">
        <v>1360939</v>
      </c>
      <c r="E5" s="305">
        <v>76.03</v>
      </c>
    </row>
    <row r="6" spans="1:5" ht="18" customHeight="1">
      <c r="A6" s="217"/>
      <c r="B6" s="139" t="s">
        <v>140</v>
      </c>
      <c r="C6" s="147">
        <v>1047000</v>
      </c>
      <c r="D6" s="304">
        <v>584118</v>
      </c>
      <c r="E6" s="305">
        <v>55.79</v>
      </c>
    </row>
    <row r="7" spans="1:5" ht="18" customHeight="1">
      <c r="A7" s="217"/>
      <c r="B7" s="139" t="s">
        <v>141</v>
      </c>
      <c r="C7" s="147">
        <v>2051000</v>
      </c>
      <c r="D7" s="304">
        <v>1100978</v>
      </c>
      <c r="E7" s="305">
        <v>53.68</v>
      </c>
    </row>
    <row r="8" spans="1:5" ht="18" customHeight="1">
      <c r="A8" s="217"/>
      <c r="B8" s="139" t="s">
        <v>142</v>
      </c>
      <c r="C8" s="147">
        <v>2465000</v>
      </c>
      <c r="D8" s="304">
        <v>1670227</v>
      </c>
      <c r="E8" s="305">
        <v>67.76</v>
      </c>
    </row>
    <row r="9" spans="1:5" ht="18" customHeight="1">
      <c r="A9" s="217"/>
      <c r="B9" s="139" t="s">
        <v>143</v>
      </c>
      <c r="C9" s="147">
        <v>1900000</v>
      </c>
      <c r="D9" s="304">
        <v>951921</v>
      </c>
      <c r="E9" s="305">
        <v>50.1</v>
      </c>
    </row>
    <row r="10" spans="1:5" ht="18" customHeight="1">
      <c r="A10" s="217"/>
      <c r="B10" s="139" t="s">
        <v>144</v>
      </c>
      <c r="C10" s="147">
        <v>1640000</v>
      </c>
      <c r="D10" s="304">
        <v>1148782</v>
      </c>
      <c r="E10" s="305">
        <v>70.05</v>
      </c>
    </row>
    <row r="11" spans="1:5" ht="18" customHeight="1">
      <c r="A11" s="217"/>
      <c r="B11" s="139" t="s">
        <v>145</v>
      </c>
      <c r="C11" s="147">
        <v>1590000</v>
      </c>
      <c r="D11" s="304">
        <v>1165163</v>
      </c>
      <c r="E11" s="305">
        <v>73.28</v>
      </c>
    </row>
    <row r="12" spans="1:5" ht="18" customHeight="1">
      <c r="A12" s="217"/>
      <c r="B12" s="139" t="s">
        <v>146</v>
      </c>
      <c r="C12" s="147">
        <v>1523000</v>
      </c>
      <c r="D12" s="304">
        <v>1131680</v>
      </c>
      <c r="E12" s="305">
        <v>74.31</v>
      </c>
    </row>
    <row r="13" spans="1:5" ht="18" customHeight="1">
      <c r="A13" s="217"/>
      <c r="B13" s="139" t="s">
        <v>147</v>
      </c>
      <c r="C13" s="147">
        <v>3096000</v>
      </c>
      <c r="D13" s="304">
        <v>2331486</v>
      </c>
      <c r="E13" s="305">
        <v>75.31</v>
      </c>
    </row>
    <row r="14" spans="1:5" ht="18" customHeight="1">
      <c r="A14" s="217"/>
      <c r="B14" s="139" t="s">
        <v>148</v>
      </c>
      <c r="C14" s="147">
        <v>3770000</v>
      </c>
      <c r="D14" s="304">
        <v>2551529</v>
      </c>
      <c r="E14" s="305">
        <v>67.68</v>
      </c>
    </row>
    <row r="15" spans="1:5" ht="18" customHeight="1">
      <c r="A15" s="217"/>
      <c r="B15" s="139" t="s">
        <v>149</v>
      </c>
      <c r="C15" s="147">
        <v>2590000</v>
      </c>
      <c r="D15" s="304">
        <v>1943383</v>
      </c>
      <c r="E15" s="305">
        <v>75.03</v>
      </c>
    </row>
    <row r="16" spans="1:5" ht="18" customHeight="1">
      <c r="A16" s="220" t="s">
        <v>150</v>
      </c>
      <c r="B16" s="139" t="s">
        <v>151</v>
      </c>
      <c r="C16" s="147">
        <v>881600</v>
      </c>
      <c r="D16" s="304">
        <v>540158</v>
      </c>
      <c r="E16" s="305">
        <v>61.27</v>
      </c>
    </row>
    <row r="17" spans="1:5" ht="18" customHeight="1">
      <c r="A17" s="222"/>
      <c r="B17" s="139" t="s">
        <v>152</v>
      </c>
      <c r="C17" s="147">
        <v>1267000</v>
      </c>
      <c r="D17" s="304">
        <v>954262</v>
      </c>
      <c r="E17" s="305">
        <v>75.32</v>
      </c>
    </row>
    <row r="18" spans="1:5" ht="18" customHeight="1">
      <c r="A18" s="222"/>
      <c r="B18" s="139" t="s">
        <v>153</v>
      </c>
      <c r="C18" s="147">
        <v>1144000</v>
      </c>
      <c r="D18" s="304">
        <v>523269</v>
      </c>
      <c r="E18" s="305">
        <v>45.74</v>
      </c>
    </row>
    <row r="19" spans="1:5" ht="18" customHeight="1">
      <c r="A19" s="222"/>
      <c r="B19" s="139" t="s">
        <v>154</v>
      </c>
      <c r="C19" s="147">
        <v>300000</v>
      </c>
      <c r="D19" s="304">
        <v>228915</v>
      </c>
      <c r="E19" s="305">
        <v>76.31</v>
      </c>
    </row>
    <row r="20" spans="1:5" ht="18" customHeight="1">
      <c r="A20" s="222"/>
      <c r="B20" s="139" t="s">
        <v>155</v>
      </c>
      <c r="C20" s="147">
        <v>429000</v>
      </c>
      <c r="D20" s="304">
        <v>338618</v>
      </c>
      <c r="E20" s="305">
        <v>78.93</v>
      </c>
    </row>
    <row r="21" spans="1:5" ht="18" customHeight="1">
      <c r="A21" s="222"/>
      <c r="B21" s="139" t="s">
        <v>156</v>
      </c>
      <c r="C21" s="147">
        <v>1442000</v>
      </c>
      <c r="D21" s="304">
        <v>1075354</v>
      </c>
      <c r="E21" s="305">
        <v>74.57</v>
      </c>
    </row>
    <row r="22" spans="1:5" ht="18" customHeight="1">
      <c r="A22" s="222"/>
      <c r="B22" s="139" t="s">
        <v>157</v>
      </c>
      <c r="C22" s="147">
        <v>194000</v>
      </c>
      <c r="D22" s="304">
        <v>148267</v>
      </c>
      <c r="E22" s="305">
        <v>76.43</v>
      </c>
    </row>
    <row r="23" spans="1:5" ht="18" customHeight="1">
      <c r="A23" s="223"/>
      <c r="B23" s="139" t="s">
        <v>158</v>
      </c>
      <c r="C23" s="147">
        <v>472000</v>
      </c>
      <c r="D23" s="304">
        <v>364626</v>
      </c>
      <c r="E23" s="305">
        <v>77.25</v>
      </c>
    </row>
    <row r="24" spans="1:5" ht="24" customHeight="1">
      <c r="A24" s="153" t="s">
        <v>159</v>
      </c>
      <c r="B24" s="157" t="s">
        <v>160</v>
      </c>
      <c r="C24" s="301">
        <f>(C5+C7+C8+C9)*0.85</f>
        <v>6975100</v>
      </c>
      <c r="D24" s="301">
        <f>(D5+D7+D8+D9)*0.85</f>
        <v>4321455.25</v>
      </c>
      <c r="E24" s="305">
        <f>D24/C24*100</f>
        <v>61.95545941993663</v>
      </c>
    </row>
    <row r="25" spans="1:5" ht="27.75" customHeight="1">
      <c r="A25" s="153"/>
      <c r="B25" s="157" t="s">
        <v>161</v>
      </c>
      <c r="C25" s="147">
        <f>C10+C11+C17+C18+C19+C20+C21+C29+C30+C32+C33</f>
        <v>8234000</v>
      </c>
      <c r="D25" s="147">
        <f>D10+D11+D17+D18+D19+D20+D21+D29+D30+D32+D33</f>
        <v>5745602</v>
      </c>
      <c r="E25" s="305">
        <f>D25/C25*100</f>
        <v>69.77898955550158</v>
      </c>
    </row>
    <row r="26" spans="1:5" ht="18" customHeight="1">
      <c r="A26" s="158" t="s">
        <v>162</v>
      </c>
      <c r="B26" s="139" t="s">
        <v>163</v>
      </c>
      <c r="C26" s="147">
        <v>4400</v>
      </c>
      <c r="D26" s="304">
        <v>3957</v>
      </c>
      <c r="E26" s="305">
        <v>89.93</v>
      </c>
    </row>
    <row r="27" spans="1:5" ht="18" customHeight="1">
      <c r="A27" s="158"/>
      <c r="B27" s="139" t="s">
        <v>164</v>
      </c>
      <c r="C27" s="147" t="s">
        <v>24</v>
      </c>
      <c r="D27" s="304" t="s">
        <v>24</v>
      </c>
      <c r="E27" s="305" t="s">
        <v>24</v>
      </c>
    </row>
    <row r="28" spans="1:5" ht="18" customHeight="1">
      <c r="A28" s="158"/>
      <c r="B28" s="139" t="s">
        <v>165</v>
      </c>
      <c r="C28" s="147" t="s">
        <v>24</v>
      </c>
      <c r="D28" s="304" t="s">
        <v>24</v>
      </c>
      <c r="E28" s="305" t="s">
        <v>24</v>
      </c>
    </row>
    <row r="29" spans="1:5" ht="18" customHeight="1">
      <c r="A29" s="158"/>
      <c r="B29" s="139" t="s">
        <v>166</v>
      </c>
      <c r="C29" s="147">
        <v>145000</v>
      </c>
      <c r="D29" s="304">
        <v>115124</v>
      </c>
      <c r="E29" s="305">
        <v>79.4</v>
      </c>
    </row>
    <row r="30" spans="1:5" ht="18" customHeight="1">
      <c r="A30" s="158"/>
      <c r="B30" s="139" t="s">
        <v>167</v>
      </c>
      <c r="C30" s="147">
        <v>67000</v>
      </c>
      <c r="D30" s="304">
        <v>50131</v>
      </c>
      <c r="E30" s="305">
        <v>74.82</v>
      </c>
    </row>
    <row r="31" spans="1:5" ht="18" customHeight="1">
      <c r="A31" s="158"/>
      <c r="B31" s="139" t="s">
        <v>168</v>
      </c>
      <c r="C31" s="147">
        <v>2000</v>
      </c>
      <c r="D31" s="304">
        <v>1440</v>
      </c>
      <c r="E31" s="305">
        <v>72.02</v>
      </c>
    </row>
    <row r="32" spans="1:5" ht="18" customHeight="1">
      <c r="A32" s="158"/>
      <c r="B32" s="139" t="s">
        <v>169</v>
      </c>
      <c r="C32" s="147">
        <v>40000</v>
      </c>
      <c r="D32" s="304">
        <v>11102</v>
      </c>
      <c r="E32" s="305">
        <v>27.75</v>
      </c>
    </row>
    <row r="33" spans="1:5" ht="18" customHeight="1">
      <c r="A33" s="220" t="s">
        <v>170</v>
      </c>
      <c r="B33" s="139" t="s">
        <v>171</v>
      </c>
      <c r="C33" s="147">
        <v>170000</v>
      </c>
      <c r="D33" s="304">
        <v>134882</v>
      </c>
      <c r="E33" s="305">
        <v>79.34</v>
      </c>
    </row>
    <row r="34" spans="1:5" ht="14.25">
      <c r="A34" s="223"/>
      <c r="B34" s="306" t="s">
        <v>172</v>
      </c>
      <c r="C34" s="307" t="s">
        <v>24</v>
      </c>
      <c r="D34" s="308">
        <v>5170</v>
      </c>
      <c r="E34" s="309" t="s">
        <v>24</v>
      </c>
    </row>
  </sheetData>
  <sheetProtection/>
  <mergeCells count="8">
    <mergeCell ref="A1:D1"/>
    <mergeCell ref="A3:B3"/>
    <mergeCell ref="A4:B4"/>
    <mergeCell ref="A5:A15"/>
    <mergeCell ref="A16:A23"/>
    <mergeCell ref="A24:A25"/>
    <mergeCell ref="A26:A32"/>
    <mergeCell ref="A33:A34"/>
  </mergeCells>
  <printOptions/>
  <pageMargins left="0.75" right="0.75" top="1" bottom="0.54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zoomScaleSheetLayoutView="100" workbookViewId="0" topLeftCell="A1">
      <selection activeCell="D8" sqref="D8"/>
    </sheetView>
  </sheetViews>
  <sheetFormatPr defaultColWidth="8.75390625" defaultRowHeight="14.25"/>
  <cols>
    <col min="1" max="1" width="9.00390625" style="38" bestFit="1" customWidth="1"/>
    <col min="2" max="2" width="20.375" style="38" customWidth="1"/>
    <col min="3" max="4" width="13.25390625" style="38" customWidth="1"/>
    <col min="5" max="5" width="13.75390625" style="38" customWidth="1"/>
    <col min="6" max="32" width="9.00390625" style="38" bestFit="1" customWidth="1"/>
    <col min="33" max="16384" width="8.75390625" style="38" customWidth="1"/>
  </cols>
  <sheetData>
    <row r="1" spans="1:5" ht="20.25">
      <c r="A1" s="273" t="s">
        <v>173</v>
      </c>
      <c r="B1" s="273"/>
      <c r="C1" s="273"/>
      <c r="D1" s="273"/>
      <c r="E1" s="273"/>
    </row>
    <row r="2" spans="1:5" ht="14.25">
      <c r="A2" s="274"/>
      <c r="B2" s="275"/>
      <c r="C2" s="276" t="s">
        <v>174</v>
      </c>
      <c r="D2" s="276"/>
      <c r="E2" s="277"/>
    </row>
    <row r="3" spans="1:5" ht="15.75">
      <c r="A3" s="278" t="s">
        <v>133</v>
      </c>
      <c r="B3" s="279"/>
      <c r="C3" s="280" t="s">
        <v>175</v>
      </c>
      <c r="D3" s="281"/>
      <c r="E3" s="282" t="s">
        <v>176</v>
      </c>
    </row>
    <row r="4" spans="1:5" ht="22.5">
      <c r="A4" s="278"/>
      <c r="B4" s="279"/>
      <c r="C4" s="279" t="s">
        <v>177</v>
      </c>
      <c r="D4" s="283" t="s">
        <v>178</v>
      </c>
      <c r="E4" s="284"/>
    </row>
    <row r="5" spans="1:5" ht="18" customHeight="1">
      <c r="A5" s="153" t="s">
        <v>137</v>
      </c>
      <c r="B5" s="147"/>
      <c r="C5" s="285">
        <v>452</v>
      </c>
      <c r="D5" s="147">
        <v>266</v>
      </c>
      <c r="E5" s="286">
        <v>1.36</v>
      </c>
    </row>
    <row r="6" spans="1:5" ht="18" customHeight="1">
      <c r="A6" s="153" t="s">
        <v>138</v>
      </c>
      <c r="B6" s="147" t="s">
        <v>139</v>
      </c>
      <c r="C6" s="285">
        <v>14</v>
      </c>
      <c r="D6" s="147">
        <v>8</v>
      </c>
      <c r="E6" s="286">
        <v>-8.15</v>
      </c>
    </row>
    <row r="7" spans="1:5" ht="18" customHeight="1">
      <c r="A7" s="153"/>
      <c r="B7" s="147" t="s">
        <v>140</v>
      </c>
      <c r="C7" s="285">
        <v>20</v>
      </c>
      <c r="D7" s="147">
        <v>6</v>
      </c>
      <c r="E7" s="286">
        <v>61.88</v>
      </c>
    </row>
    <row r="8" spans="1:5" ht="18" customHeight="1">
      <c r="A8" s="153"/>
      <c r="B8" s="147" t="s">
        <v>141</v>
      </c>
      <c r="C8" s="285">
        <v>9</v>
      </c>
      <c r="D8" s="147">
        <v>3</v>
      </c>
      <c r="E8" s="286">
        <v>76.12</v>
      </c>
    </row>
    <row r="9" spans="1:5" ht="18" customHeight="1">
      <c r="A9" s="153"/>
      <c r="B9" s="147" t="s">
        <v>142</v>
      </c>
      <c r="C9" s="285">
        <v>13</v>
      </c>
      <c r="D9" s="147">
        <v>7</v>
      </c>
      <c r="E9" s="286">
        <v>16.67</v>
      </c>
    </row>
    <row r="10" spans="1:5" ht="18" customHeight="1">
      <c r="A10" s="153"/>
      <c r="B10" s="147" t="s">
        <v>143</v>
      </c>
      <c r="C10" s="285">
        <v>18</v>
      </c>
      <c r="D10" s="147">
        <v>10</v>
      </c>
      <c r="E10" s="286">
        <v>-17.27</v>
      </c>
    </row>
    <row r="11" spans="1:5" ht="18" customHeight="1">
      <c r="A11" s="153"/>
      <c r="B11" s="147" t="s">
        <v>144</v>
      </c>
      <c r="C11" s="285">
        <v>20</v>
      </c>
      <c r="D11" s="147">
        <v>10</v>
      </c>
      <c r="E11" s="286">
        <v>-8.66</v>
      </c>
    </row>
    <row r="12" spans="1:5" ht="18" customHeight="1">
      <c r="A12" s="153"/>
      <c r="B12" s="147" t="s">
        <v>145</v>
      </c>
      <c r="C12" s="285">
        <v>28</v>
      </c>
      <c r="D12" s="147">
        <v>12</v>
      </c>
      <c r="E12" s="286">
        <v>13.99</v>
      </c>
    </row>
    <row r="13" spans="1:5" ht="18" customHeight="1">
      <c r="A13" s="153"/>
      <c r="B13" s="147" t="s">
        <v>146</v>
      </c>
      <c r="C13" s="285">
        <v>26</v>
      </c>
      <c r="D13" s="147">
        <v>12</v>
      </c>
      <c r="E13" s="286">
        <v>-9.78</v>
      </c>
    </row>
    <row r="14" spans="1:5" ht="18" customHeight="1">
      <c r="A14" s="153"/>
      <c r="B14" s="147" t="s">
        <v>147</v>
      </c>
      <c r="C14" s="285">
        <v>45</v>
      </c>
      <c r="D14" s="147">
        <v>38</v>
      </c>
      <c r="E14" s="286">
        <v>14.95</v>
      </c>
    </row>
    <row r="15" spans="1:5" ht="18" customHeight="1">
      <c r="A15" s="153"/>
      <c r="B15" s="147" t="s">
        <v>148</v>
      </c>
      <c r="C15" s="285">
        <v>13</v>
      </c>
      <c r="D15" s="147">
        <v>6</v>
      </c>
      <c r="E15" s="286">
        <v>-33.57</v>
      </c>
    </row>
    <row r="16" spans="1:5" ht="18" customHeight="1">
      <c r="A16" s="153"/>
      <c r="B16" s="147" t="s">
        <v>149</v>
      </c>
      <c r="C16" s="285">
        <v>22</v>
      </c>
      <c r="D16" s="147">
        <v>8</v>
      </c>
      <c r="E16" s="286">
        <v>22.65</v>
      </c>
    </row>
    <row r="17" spans="1:5" ht="18" customHeight="1">
      <c r="A17" s="287" t="s">
        <v>150</v>
      </c>
      <c r="B17" s="147" t="s">
        <v>151</v>
      </c>
      <c r="C17" s="288">
        <v>17</v>
      </c>
      <c r="D17" s="147">
        <v>16</v>
      </c>
      <c r="E17" s="286">
        <v>50.72</v>
      </c>
    </row>
    <row r="18" spans="1:5" ht="18" customHeight="1">
      <c r="A18" s="289"/>
      <c r="B18" s="147" t="s">
        <v>152</v>
      </c>
      <c r="C18" s="288">
        <v>25</v>
      </c>
      <c r="D18" s="147">
        <v>23</v>
      </c>
      <c r="E18" s="286">
        <v>24.87</v>
      </c>
    </row>
    <row r="19" spans="1:5" ht="18" customHeight="1">
      <c r="A19" s="289"/>
      <c r="B19" s="147" t="s">
        <v>153</v>
      </c>
      <c r="C19" s="288">
        <v>16</v>
      </c>
      <c r="D19" s="147">
        <v>2</v>
      </c>
      <c r="E19" s="286">
        <v>-31.89</v>
      </c>
    </row>
    <row r="20" spans="1:5" ht="18" customHeight="1">
      <c r="A20" s="289"/>
      <c r="B20" s="147" t="s">
        <v>154</v>
      </c>
      <c r="C20" s="288">
        <v>10</v>
      </c>
      <c r="D20" s="147">
        <v>9</v>
      </c>
      <c r="E20" s="286">
        <v>14.6</v>
      </c>
    </row>
    <row r="21" spans="1:5" ht="18" customHeight="1">
      <c r="A21" s="289"/>
      <c r="B21" s="147" t="s">
        <v>155</v>
      </c>
      <c r="C21" s="288">
        <v>13</v>
      </c>
      <c r="D21" s="147">
        <v>10</v>
      </c>
      <c r="E21" s="286">
        <v>17.79</v>
      </c>
    </row>
    <row r="22" spans="1:5" ht="18" customHeight="1">
      <c r="A22" s="289"/>
      <c r="B22" s="147" t="s">
        <v>156</v>
      </c>
      <c r="C22" s="288">
        <v>13</v>
      </c>
      <c r="D22" s="147">
        <v>8</v>
      </c>
      <c r="E22" s="286">
        <v>296.26</v>
      </c>
    </row>
    <row r="23" spans="1:5" ht="18" customHeight="1">
      <c r="A23" s="289"/>
      <c r="B23" s="147" t="s">
        <v>157</v>
      </c>
      <c r="C23" s="288">
        <v>16</v>
      </c>
      <c r="D23" s="147">
        <v>11</v>
      </c>
      <c r="E23" s="286">
        <v>-1.13</v>
      </c>
    </row>
    <row r="24" spans="1:5" ht="18" customHeight="1">
      <c r="A24" s="290"/>
      <c r="B24" s="147" t="s">
        <v>158</v>
      </c>
      <c r="C24" s="288">
        <v>11</v>
      </c>
      <c r="D24" s="147">
        <v>5</v>
      </c>
      <c r="E24" s="286">
        <v>26.64</v>
      </c>
    </row>
    <row r="25" spans="1:5" ht="18" customHeight="1">
      <c r="A25" s="153" t="s">
        <v>159</v>
      </c>
      <c r="B25" s="291" t="s">
        <v>160</v>
      </c>
      <c r="C25" s="147">
        <f>C6+C8+C9+C10</f>
        <v>54</v>
      </c>
      <c r="D25" s="147">
        <f>D6+D8+D9+D10</f>
        <v>28</v>
      </c>
      <c r="E25" s="147"/>
    </row>
    <row r="26" spans="1:5" ht="18" customHeight="1">
      <c r="A26" s="153"/>
      <c r="B26" s="291" t="s">
        <v>161</v>
      </c>
      <c r="C26" s="147">
        <f>C11+C12+C18+C19+C20+C21+C22+C28+C29+C30+C31+C32+C33+C34</f>
        <v>186</v>
      </c>
      <c r="D26" s="147">
        <f>D11+D12+D18+D19+D20+D21+D22+D28+D29+D30+D31+D32+D33+D34</f>
        <v>115</v>
      </c>
      <c r="E26" s="147"/>
    </row>
    <row r="27" spans="1:5" ht="18" customHeight="1">
      <c r="A27" s="153" t="s">
        <v>162</v>
      </c>
      <c r="B27" s="292" t="s">
        <v>163</v>
      </c>
      <c r="C27" s="288">
        <v>24</v>
      </c>
      <c r="D27" s="147">
        <v>19</v>
      </c>
      <c r="E27" s="286">
        <v>2.82</v>
      </c>
    </row>
    <row r="28" spans="1:5" ht="18" customHeight="1">
      <c r="A28" s="153"/>
      <c r="B28" s="292" t="s">
        <v>164</v>
      </c>
      <c r="C28" s="288">
        <v>12</v>
      </c>
      <c r="D28" s="147">
        <v>5</v>
      </c>
      <c r="E28" s="286">
        <v>23.16</v>
      </c>
    </row>
    <row r="29" spans="1:5" ht="18" customHeight="1">
      <c r="A29" s="153"/>
      <c r="B29" s="292" t="s">
        <v>165</v>
      </c>
      <c r="C29" s="288">
        <v>11</v>
      </c>
      <c r="D29" s="147">
        <v>4</v>
      </c>
      <c r="E29" s="286">
        <v>-16.78</v>
      </c>
    </row>
    <row r="30" spans="1:5" ht="18" customHeight="1">
      <c r="A30" s="153"/>
      <c r="B30" s="292" t="s">
        <v>166</v>
      </c>
      <c r="C30" s="288">
        <v>9</v>
      </c>
      <c r="D30" s="147">
        <v>9</v>
      </c>
      <c r="E30" s="286">
        <v>7.18</v>
      </c>
    </row>
    <row r="31" spans="1:5" ht="18" customHeight="1">
      <c r="A31" s="153"/>
      <c r="B31" s="292" t="s">
        <v>167</v>
      </c>
      <c r="C31" s="288">
        <v>7</v>
      </c>
      <c r="D31" s="147">
        <v>6</v>
      </c>
      <c r="E31" s="286">
        <v>38.81</v>
      </c>
    </row>
    <row r="32" spans="1:5" ht="18" customHeight="1">
      <c r="A32" s="153"/>
      <c r="B32" s="292" t="s">
        <v>168</v>
      </c>
      <c r="C32" s="288">
        <v>8</v>
      </c>
      <c r="D32" s="147">
        <v>6</v>
      </c>
      <c r="E32" s="286">
        <v>2.69</v>
      </c>
    </row>
    <row r="33" spans="1:5" ht="18" customHeight="1">
      <c r="A33" s="153"/>
      <c r="B33" s="292" t="s">
        <v>169</v>
      </c>
      <c r="C33" s="288">
        <v>9</v>
      </c>
      <c r="D33" s="147">
        <v>8</v>
      </c>
      <c r="E33" s="286">
        <v>45.65</v>
      </c>
    </row>
    <row r="34" spans="1:5" ht="18" customHeight="1">
      <c r="A34" s="153" t="s">
        <v>170</v>
      </c>
      <c r="B34" s="292" t="s">
        <v>171</v>
      </c>
      <c r="C34" s="288">
        <v>5</v>
      </c>
      <c r="D34" s="147">
        <v>3</v>
      </c>
      <c r="E34" s="286">
        <v>-9.73</v>
      </c>
    </row>
    <row r="35" spans="1:5" ht="18" customHeight="1">
      <c r="A35" s="153"/>
      <c r="B35" s="292" t="s">
        <v>179</v>
      </c>
      <c r="C35" s="285">
        <v>18</v>
      </c>
      <c r="D35" s="147">
        <v>2</v>
      </c>
      <c r="E35" s="286">
        <v>-45.04</v>
      </c>
    </row>
    <row r="36" spans="1:5" s="272" customFormat="1" ht="60" customHeight="1">
      <c r="A36" s="293"/>
      <c r="B36" s="228" t="s">
        <v>180</v>
      </c>
      <c r="C36" s="228"/>
      <c r="D36" s="228"/>
      <c r="E36" s="228"/>
    </row>
  </sheetData>
  <sheetProtection/>
  <mergeCells count="8">
    <mergeCell ref="A1:E1"/>
    <mergeCell ref="C3:D3"/>
    <mergeCell ref="B36:E36"/>
    <mergeCell ref="A25:A26"/>
    <mergeCell ref="A27:A33"/>
    <mergeCell ref="A34:A35"/>
    <mergeCell ref="E3:E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"/>
  <sheetViews>
    <sheetView workbookViewId="0" topLeftCell="A1">
      <selection activeCell="F8" sqref="F8"/>
    </sheetView>
  </sheetViews>
  <sheetFormatPr defaultColWidth="8.75390625" defaultRowHeight="14.25"/>
  <cols>
    <col min="1" max="16384" width="8.75390625" style="38" customWidth="1"/>
  </cols>
  <sheetData>
    <row r="1" spans="1:7" ht="20.25">
      <c r="A1" s="210" t="s">
        <v>181</v>
      </c>
      <c r="B1" s="210"/>
      <c r="C1" s="210"/>
      <c r="D1" s="210"/>
      <c r="E1" s="210"/>
      <c r="F1" s="210"/>
      <c r="G1" s="210"/>
    </row>
    <row r="2" spans="1:7" ht="14.25">
      <c r="A2" s="258" t="s">
        <v>131</v>
      </c>
      <c r="B2" s="251"/>
      <c r="C2" s="251"/>
      <c r="D2" s="251"/>
      <c r="E2" s="251"/>
      <c r="F2" s="251"/>
      <c r="G2" s="251"/>
    </row>
    <row r="3" spans="1:7" ht="14.25">
      <c r="A3" s="259" t="s">
        <v>182</v>
      </c>
      <c r="B3" s="259"/>
      <c r="C3" s="259"/>
      <c r="D3" s="259"/>
      <c r="E3" s="259"/>
      <c r="F3" s="259"/>
      <c r="G3" s="259"/>
    </row>
    <row r="4" spans="1:7" ht="36">
      <c r="A4" s="260" t="s">
        <v>183</v>
      </c>
      <c r="B4" s="260"/>
      <c r="C4" s="260"/>
      <c r="D4" s="260" t="s">
        <v>184</v>
      </c>
      <c r="E4" s="260" t="s">
        <v>185</v>
      </c>
      <c r="F4" s="260" t="s">
        <v>186</v>
      </c>
      <c r="G4" s="261" t="s">
        <v>187</v>
      </c>
    </row>
    <row r="5" spans="1:7" ht="14.25">
      <c r="A5" s="66" t="s">
        <v>137</v>
      </c>
      <c r="B5" s="262"/>
      <c r="C5" s="263"/>
      <c r="D5" s="264">
        <v>288</v>
      </c>
      <c r="E5" s="264">
        <v>2832848</v>
      </c>
      <c r="F5" s="264">
        <v>160</v>
      </c>
      <c r="G5" s="265">
        <v>31.73</v>
      </c>
    </row>
    <row r="6" spans="1:7" ht="14.25">
      <c r="A6" s="266" t="s">
        <v>188</v>
      </c>
      <c r="B6" s="65" t="s">
        <v>139</v>
      </c>
      <c r="C6" s="65"/>
      <c r="D6" s="65">
        <v>10</v>
      </c>
      <c r="E6" s="65">
        <v>105000</v>
      </c>
      <c r="F6" s="65">
        <v>6</v>
      </c>
      <c r="G6" s="265">
        <v>33.59</v>
      </c>
    </row>
    <row r="7" spans="1:7" ht="14.25">
      <c r="A7" s="267"/>
      <c r="B7" s="65" t="s">
        <v>140</v>
      </c>
      <c r="C7" s="65"/>
      <c r="D7" s="65">
        <v>8</v>
      </c>
      <c r="E7" s="65">
        <v>72580</v>
      </c>
      <c r="F7" s="65">
        <v>5</v>
      </c>
      <c r="G7" s="265">
        <v>62.41</v>
      </c>
    </row>
    <row r="8" spans="1:7" ht="14.25">
      <c r="A8" s="268"/>
      <c r="B8" s="269" t="s">
        <v>141</v>
      </c>
      <c r="C8" s="270"/>
      <c r="D8" s="65">
        <v>14.15</v>
      </c>
      <c r="E8" s="65">
        <v>162500</v>
      </c>
      <c r="F8" s="65">
        <v>2.15</v>
      </c>
      <c r="G8" s="265">
        <v>19.99</v>
      </c>
    </row>
    <row r="9" spans="1:7" ht="14.25">
      <c r="A9" s="268"/>
      <c r="B9" s="269" t="s">
        <v>142</v>
      </c>
      <c r="C9" s="270"/>
      <c r="D9" s="65">
        <v>13.85</v>
      </c>
      <c r="E9" s="65">
        <v>144666</v>
      </c>
      <c r="F9" s="65">
        <v>6.85</v>
      </c>
      <c r="G9" s="265">
        <v>41.18</v>
      </c>
    </row>
    <row r="10" spans="1:7" ht="14.25">
      <c r="A10" s="268"/>
      <c r="B10" s="65" t="s">
        <v>143</v>
      </c>
      <c r="C10" s="65"/>
      <c r="D10" s="65">
        <v>14</v>
      </c>
      <c r="E10" s="65">
        <v>209000</v>
      </c>
      <c r="F10" s="65">
        <v>4</v>
      </c>
      <c r="G10" s="265">
        <v>25.76</v>
      </c>
    </row>
    <row r="11" spans="1:7" ht="14.25">
      <c r="A11" s="268"/>
      <c r="B11" s="65" t="s">
        <v>144</v>
      </c>
      <c r="C11" s="65"/>
      <c r="D11" s="65">
        <v>9</v>
      </c>
      <c r="E11" s="65">
        <v>51000</v>
      </c>
      <c r="F11" s="65">
        <v>8</v>
      </c>
      <c r="G11" s="265">
        <v>41.25</v>
      </c>
    </row>
    <row r="12" spans="1:7" ht="14.25">
      <c r="A12" s="268"/>
      <c r="B12" s="65" t="s">
        <v>145</v>
      </c>
      <c r="C12" s="65"/>
      <c r="D12" s="65">
        <v>14</v>
      </c>
      <c r="E12" s="65">
        <v>112550</v>
      </c>
      <c r="F12" s="65">
        <v>14</v>
      </c>
      <c r="G12" s="265">
        <v>28.96</v>
      </c>
    </row>
    <row r="13" spans="1:7" ht="14.25">
      <c r="A13" s="268"/>
      <c r="B13" s="65" t="s">
        <v>146</v>
      </c>
      <c r="C13" s="65" t="s">
        <v>189</v>
      </c>
      <c r="D13" s="65">
        <v>49</v>
      </c>
      <c r="E13" s="65">
        <v>439100</v>
      </c>
      <c r="F13" s="65">
        <v>11</v>
      </c>
      <c r="G13" s="265">
        <v>23.83</v>
      </c>
    </row>
    <row r="14" spans="1:7" ht="14.25">
      <c r="A14" s="268"/>
      <c r="B14" s="65"/>
      <c r="C14" s="65" t="s">
        <v>190</v>
      </c>
      <c r="D14" s="65">
        <v>4</v>
      </c>
      <c r="E14" s="65">
        <v>55000</v>
      </c>
      <c r="F14" s="65">
        <v>2</v>
      </c>
      <c r="G14" s="265">
        <v>101.45</v>
      </c>
    </row>
    <row r="15" spans="1:7" ht="14.25">
      <c r="A15" s="268"/>
      <c r="B15" s="65"/>
      <c r="C15" s="65" t="s">
        <v>191</v>
      </c>
      <c r="D15" s="65">
        <v>19</v>
      </c>
      <c r="E15" s="65">
        <v>173800</v>
      </c>
      <c r="F15" s="65">
        <v>3</v>
      </c>
      <c r="G15" s="265">
        <v>9.8</v>
      </c>
    </row>
    <row r="16" spans="1:7" ht="14.25">
      <c r="A16" s="268"/>
      <c r="B16" s="65"/>
      <c r="C16" s="65" t="s">
        <v>192</v>
      </c>
      <c r="D16" s="65">
        <v>26</v>
      </c>
      <c r="E16" s="65">
        <v>210300</v>
      </c>
      <c r="F16" s="65">
        <v>6</v>
      </c>
      <c r="G16" s="265">
        <v>15.13</v>
      </c>
    </row>
    <row r="17" spans="1:7" ht="14.25">
      <c r="A17" s="267"/>
      <c r="B17" s="66" t="s">
        <v>147</v>
      </c>
      <c r="C17" s="263"/>
      <c r="D17" s="65">
        <v>22</v>
      </c>
      <c r="E17" s="65">
        <v>181750</v>
      </c>
      <c r="F17" s="65">
        <v>20</v>
      </c>
      <c r="G17" s="265">
        <v>37.24</v>
      </c>
    </row>
    <row r="18" spans="1:7" ht="14.25">
      <c r="A18" s="267"/>
      <c r="B18" s="66" t="s">
        <v>148</v>
      </c>
      <c r="C18" s="263"/>
      <c r="D18" s="65">
        <v>17</v>
      </c>
      <c r="E18" s="65">
        <v>182100</v>
      </c>
      <c r="F18" s="65">
        <v>5</v>
      </c>
      <c r="G18" s="265">
        <v>6.63</v>
      </c>
    </row>
    <row r="19" spans="1:7" ht="14.25">
      <c r="A19" s="267"/>
      <c r="B19" s="66" t="s">
        <v>149</v>
      </c>
      <c r="C19" s="263"/>
      <c r="D19" s="65">
        <v>15</v>
      </c>
      <c r="E19" s="65">
        <v>547052</v>
      </c>
      <c r="F19" s="65">
        <v>13</v>
      </c>
      <c r="G19" s="265">
        <v>44.22</v>
      </c>
    </row>
    <row r="20" spans="1:7" ht="14.25">
      <c r="A20" s="65" t="s">
        <v>193</v>
      </c>
      <c r="B20" s="263" t="s">
        <v>151</v>
      </c>
      <c r="C20" s="65"/>
      <c r="D20" s="65">
        <v>15</v>
      </c>
      <c r="E20" s="65">
        <v>84900</v>
      </c>
      <c r="F20" s="65">
        <v>11</v>
      </c>
      <c r="G20" s="265">
        <v>38.48</v>
      </c>
    </row>
    <row r="21" spans="1:7" ht="14.25">
      <c r="A21" s="65"/>
      <c r="B21" s="263" t="s">
        <v>152</v>
      </c>
      <c r="C21" s="65"/>
      <c r="D21" s="65">
        <v>10</v>
      </c>
      <c r="E21" s="65">
        <v>86100</v>
      </c>
      <c r="F21" s="65">
        <v>4</v>
      </c>
      <c r="G21" s="265">
        <v>26.93</v>
      </c>
    </row>
    <row r="22" spans="1:7" ht="14.25">
      <c r="A22" s="65"/>
      <c r="B22" s="263" t="s">
        <v>153</v>
      </c>
      <c r="C22" s="65"/>
      <c r="D22" s="65">
        <v>15</v>
      </c>
      <c r="E22" s="65">
        <v>127000</v>
      </c>
      <c r="F22" s="65">
        <v>11</v>
      </c>
      <c r="G22" s="265">
        <v>21.63</v>
      </c>
    </row>
    <row r="23" spans="1:7" ht="14.25">
      <c r="A23" s="65"/>
      <c r="B23" s="263" t="s">
        <v>154</v>
      </c>
      <c r="C23" s="65"/>
      <c r="D23" s="65">
        <v>7</v>
      </c>
      <c r="E23" s="65">
        <v>30000</v>
      </c>
      <c r="F23" s="65">
        <v>3</v>
      </c>
      <c r="G23" s="265">
        <v>36.43</v>
      </c>
    </row>
    <row r="24" spans="1:7" ht="14.25">
      <c r="A24" s="65"/>
      <c r="B24" s="263" t="s">
        <v>155</v>
      </c>
      <c r="C24" s="65"/>
      <c r="D24" s="65">
        <v>7</v>
      </c>
      <c r="E24" s="65">
        <v>54900</v>
      </c>
      <c r="F24" s="65">
        <v>7</v>
      </c>
      <c r="G24" s="265">
        <v>40.98</v>
      </c>
    </row>
    <row r="25" spans="1:7" ht="14.25">
      <c r="A25" s="65"/>
      <c r="B25" s="263" t="s">
        <v>156</v>
      </c>
      <c r="C25" s="65"/>
      <c r="D25" s="65">
        <v>20</v>
      </c>
      <c r="E25" s="65">
        <v>140900</v>
      </c>
      <c r="F25" s="65">
        <v>8</v>
      </c>
      <c r="G25" s="265">
        <v>11.66</v>
      </c>
    </row>
    <row r="26" spans="1:7" ht="14.25">
      <c r="A26" s="65"/>
      <c r="B26" s="263" t="s">
        <v>157</v>
      </c>
      <c r="C26" s="65"/>
      <c r="D26" s="65">
        <v>7</v>
      </c>
      <c r="E26" s="65">
        <v>24600</v>
      </c>
      <c r="F26" s="65">
        <v>7</v>
      </c>
      <c r="G26" s="265">
        <v>80.71</v>
      </c>
    </row>
    <row r="27" spans="1:7" ht="14.25">
      <c r="A27" s="65"/>
      <c r="B27" s="263" t="s">
        <v>158</v>
      </c>
      <c r="C27" s="65"/>
      <c r="D27" s="65">
        <v>4</v>
      </c>
      <c r="E27" s="65">
        <v>17500</v>
      </c>
      <c r="F27" s="65">
        <v>3</v>
      </c>
      <c r="G27" s="265">
        <v>35.63</v>
      </c>
    </row>
    <row r="28" spans="1:7" ht="14.25">
      <c r="A28" s="268" t="s">
        <v>194</v>
      </c>
      <c r="B28" s="66" t="s">
        <v>163</v>
      </c>
      <c r="C28" s="263"/>
      <c r="D28" s="65">
        <v>1</v>
      </c>
      <c r="E28" s="65">
        <v>2200</v>
      </c>
      <c r="F28" s="65">
        <v>1</v>
      </c>
      <c r="G28" s="265">
        <v>72.82</v>
      </c>
    </row>
    <row r="29" spans="1:7" ht="14.25">
      <c r="A29" s="268"/>
      <c r="B29" s="65" t="s">
        <v>164</v>
      </c>
      <c r="C29" s="65"/>
      <c r="D29" s="65">
        <v>1</v>
      </c>
      <c r="E29" s="65">
        <v>8000</v>
      </c>
      <c r="F29" s="65">
        <v>0</v>
      </c>
      <c r="G29" s="265">
        <v>0</v>
      </c>
    </row>
    <row r="30" spans="1:7" ht="14.25">
      <c r="A30" s="268"/>
      <c r="B30" s="65" t="s">
        <v>165</v>
      </c>
      <c r="C30" s="65"/>
      <c r="D30" s="65">
        <v>4</v>
      </c>
      <c r="E30" s="65">
        <v>9900</v>
      </c>
      <c r="F30" s="65">
        <v>4</v>
      </c>
      <c r="G30" s="265">
        <v>103.03</v>
      </c>
    </row>
    <row r="31" spans="1:7" ht="14.25">
      <c r="A31" s="268"/>
      <c r="B31" s="65" t="s">
        <v>166</v>
      </c>
      <c r="C31" s="65"/>
      <c r="D31" s="65">
        <v>2</v>
      </c>
      <c r="E31" s="65">
        <v>5000</v>
      </c>
      <c r="F31" s="65">
        <v>0</v>
      </c>
      <c r="G31" s="265">
        <v>0</v>
      </c>
    </row>
    <row r="32" spans="1:7" ht="14.25">
      <c r="A32" s="268"/>
      <c r="B32" s="65" t="s">
        <v>167</v>
      </c>
      <c r="C32" s="65"/>
      <c r="D32" s="65">
        <v>2</v>
      </c>
      <c r="E32" s="65">
        <v>7200</v>
      </c>
      <c r="F32" s="65">
        <v>2</v>
      </c>
      <c r="G32" s="265">
        <v>66.74</v>
      </c>
    </row>
    <row r="33" spans="1:7" ht="14.25">
      <c r="A33" s="268"/>
      <c r="B33" s="65" t="s">
        <v>168</v>
      </c>
      <c r="C33" s="65"/>
      <c r="D33" s="65">
        <v>3</v>
      </c>
      <c r="E33" s="65">
        <v>5200</v>
      </c>
      <c r="F33" s="65">
        <v>1</v>
      </c>
      <c r="G33" s="265">
        <v>4.65</v>
      </c>
    </row>
    <row r="34" spans="1:7" ht="14.25">
      <c r="A34" s="271"/>
      <c r="B34" s="65" t="s">
        <v>169</v>
      </c>
      <c r="C34" s="65"/>
      <c r="D34" s="65">
        <v>2</v>
      </c>
      <c r="E34" s="65">
        <v>6500</v>
      </c>
      <c r="F34" s="65">
        <v>1</v>
      </c>
      <c r="G34" s="265">
        <v>51.88</v>
      </c>
    </row>
    <row r="35" spans="1:7" ht="14.25">
      <c r="A35" s="266" t="s">
        <v>195</v>
      </c>
      <c r="B35" s="65" t="s">
        <v>196</v>
      </c>
      <c r="C35" s="65"/>
      <c r="D35" s="65">
        <v>8</v>
      </c>
      <c r="E35" s="65">
        <v>73000</v>
      </c>
      <c r="F35" s="65">
        <v>1</v>
      </c>
      <c r="G35" s="265">
        <v>0.14</v>
      </c>
    </row>
    <row r="36" spans="1:7" ht="14.25">
      <c r="A36" s="271"/>
      <c r="B36" s="262" t="s">
        <v>171</v>
      </c>
      <c r="C36" s="263"/>
      <c r="D36" s="65">
        <v>2</v>
      </c>
      <c r="E36" s="65">
        <v>15650</v>
      </c>
      <c r="F36" s="65">
        <v>2</v>
      </c>
      <c r="G36" s="265">
        <v>82.55</v>
      </c>
    </row>
  </sheetData>
  <sheetProtection/>
  <mergeCells count="37">
    <mergeCell ref="A1:G1"/>
    <mergeCell ref="A2:G2"/>
    <mergeCell ref="A3:G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6:A19"/>
    <mergeCell ref="A20:A27"/>
    <mergeCell ref="A28:A34"/>
    <mergeCell ref="A35:A36"/>
    <mergeCell ref="B13:B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"/>
  <sheetViews>
    <sheetView tabSelected="1" workbookViewId="0" topLeftCell="A1">
      <selection activeCell="E6" sqref="E6"/>
    </sheetView>
  </sheetViews>
  <sheetFormatPr defaultColWidth="8.75390625" defaultRowHeight="14.25"/>
  <cols>
    <col min="1" max="1" width="27.125" style="251" customWidth="1"/>
    <col min="2" max="2" width="7.25390625" style="251" customWidth="1"/>
    <col min="3" max="3" width="13.375" style="251" customWidth="1"/>
    <col min="4" max="4" width="14.00390625" style="251" customWidth="1"/>
    <col min="5" max="5" width="18.25390625" style="251" customWidth="1"/>
    <col min="6" max="6" width="9.00390625" style="38" bestFit="1" customWidth="1"/>
    <col min="7" max="7" width="9.00390625" style="252" bestFit="1" customWidth="1"/>
    <col min="8" max="32" width="9.00390625" style="38" bestFit="1" customWidth="1"/>
    <col min="33" max="16384" width="8.75390625" style="38" customWidth="1"/>
  </cols>
  <sheetData>
    <row r="1" spans="1:6" ht="22.5">
      <c r="A1" s="253" t="s">
        <v>197</v>
      </c>
      <c r="B1" s="253"/>
      <c r="C1" s="253"/>
      <c r="D1" s="253"/>
      <c r="E1" s="253"/>
      <c r="F1" s="253"/>
    </row>
    <row r="2" spans="1:6" ht="10.5" customHeight="1">
      <c r="A2" s="254"/>
      <c r="B2" s="254"/>
      <c r="C2" s="254"/>
      <c r="D2" s="254"/>
      <c r="E2" s="254"/>
      <c r="F2" s="253"/>
    </row>
    <row r="3" spans="1:5" ht="14.25">
      <c r="A3" s="255"/>
      <c r="B3" s="255"/>
      <c r="C3" s="256" t="s">
        <v>131</v>
      </c>
      <c r="D3" s="255"/>
      <c r="E3" s="252" t="s">
        <v>198</v>
      </c>
    </row>
    <row r="4" spans="1:7" s="207" customFormat="1" ht="28.5">
      <c r="A4" s="157" t="s">
        <v>183</v>
      </c>
      <c r="B4" s="157" t="s">
        <v>177</v>
      </c>
      <c r="C4" s="157" t="s">
        <v>199</v>
      </c>
      <c r="D4" s="157" t="s">
        <v>200</v>
      </c>
      <c r="E4" s="157" t="s">
        <v>201</v>
      </c>
      <c r="G4" s="257"/>
    </row>
    <row r="5" spans="1:5" ht="14.25">
      <c r="A5" s="147" t="s">
        <v>137</v>
      </c>
      <c r="B5" s="147">
        <v>247</v>
      </c>
      <c r="C5" s="147">
        <v>200</v>
      </c>
      <c r="D5" s="147">
        <v>3594530</v>
      </c>
      <c r="E5" s="181">
        <v>45.37</v>
      </c>
    </row>
    <row r="6" spans="1:5" ht="14.25">
      <c r="A6" s="147" t="s">
        <v>202</v>
      </c>
      <c r="B6" s="147">
        <v>4</v>
      </c>
      <c r="C6" s="147">
        <v>3</v>
      </c>
      <c r="D6" s="147">
        <v>169000</v>
      </c>
      <c r="E6" s="181">
        <v>55.29</v>
      </c>
    </row>
    <row r="7" spans="1:5" ht="14.25">
      <c r="A7" s="147" t="s">
        <v>203</v>
      </c>
      <c r="B7" s="147">
        <v>3</v>
      </c>
      <c r="C7" s="147">
        <v>3</v>
      </c>
      <c r="D7" s="147">
        <v>67200</v>
      </c>
      <c r="E7" s="181">
        <v>32.58</v>
      </c>
    </row>
    <row r="8" spans="1:5" ht="14.25">
      <c r="A8" s="147" t="s">
        <v>204</v>
      </c>
      <c r="B8" s="147">
        <v>5</v>
      </c>
      <c r="C8" s="147">
        <v>4</v>
      </c>
      <c r="D8" s="147">
        <v>145000</v>
      </c>
      <c r="E8" s="181">
        <v>53.26</v>
      </c>
    </row>
    <row r="9" spans="1:5" ht="14.25">
      <c r="A9" s="147" t="s">
        <v>205</v>
      </c>
      <c r="B9" s="147">
        <v>7</v>
      </c>
      <c r="C9" s="147">
        <v>7</v>
      </c>
      <c r="D9" s="147">
        <v>162000</v>
      </c>
      <c r="E9" s="181">
        <v>37.64</v>
      </c>
    </row>
    <row r="10" spans="1:5" ht="14.25">
      <c r="A10" s="147" t="s">
        <v>206</v>
      </c>
      <c r="B10" s="147">
        <v>11</v>
      </c>
      <c r="C10" s="147">
        <v>10</v>
      </c>
      <c r="D10" s="147">
        <v>151800</v>
      </c>
      <c r="E10" s="181">
        <v>24.2</v>
      </c>
    </row>
    <row r="11" spans="1:5" ht="14.25">
      <c r="A11" s="147" t="s">
        <v>207</v>
      </c>
      <c r="B11" s="147">
        <v>9</v>
      </c>
      <c r="C11" s="147">
        <v>9</v>
      </c>
      <c r="D11" s="147">
        <v>123000</v>
      </c>
      <c r="E11" s="181">
        <v>54.39</v>
      </c>
    </row>
    <row r="12" spans="1:5" ht="14.25">
      <c r="A12" s="147" t="s">
        <v>208</v>
      </c>
      <c r="B12" s="147">
        <v>6</v>
      </c>
      <c r="C12" s="147">
        <v>6</v>
      </c>
      <c r="D12" s="147">
        <v>128000</v>
      </c>
      <c r="E12" s="181">
        <v>17.81</v>
      </c>
    </row>
    <row r="13" spans="1:5" ht="14.25">
      <c r="A13" s="147" t="s">
        <v>209</v>
      </c>
      <c r="B13" s="147">
        <v>13</v>
      </c>
      <c r="C13" s="147">
        <v>13</v>
      </c>
      <c r="D13" s="147">
        <v>174750</v>
      </c>
      <c r="E13" s="181">
        <v>51.34</v>
      </c>
    </row>
    <row r="14" spans="1:5" ht="14.25">
      <c r="A14" s="147" t="s">
        <v>210</v>
      </c>
      <c r="B14" s="147">
        <v>13</v>
      </c>
      <c r="C14" s="147">
        <v>13</v>
      </c>
      <c r="D14" s="147">
        <v>283000</v>
      </c>
      <c r="E14" s="181">
        <v>18.65</v>
      </c>
    </row>
    <row r="15" spans="1:5" ht="14.25">
      <c r="A15" s="147" t="s">
        <v>211</v>
      </c>
      <c r="B15" s="147">
        <v>12</v>
      </c>
      <c r="C15" s="147">
        <v>9</v>
      </c>
      <c r="D15" s="147">
        <v>392000</v>
      </c>
      <c r="E15" s="181">
        <v>67.47</v>
      </c>
    </row>
    <row r="16" spans="1:5" ht="14.25">
      <c r="A16" s="147" t="s">
        <v>212</v>
      </c>
      <c r="B16" s="147">
        <v>14</v>
      </c>
      <c r="C16" s="147">
        <v>9</v>
      </c>
      <c r="D16" s="147">
        <v>421200</v>
      </c>
      <c r="E16" s="181">
        <v>46.76</v>
      </c>
    </row>
    <row r="17" spans="1:5" ht="14.25">
      <c r="A17" s="147" t="s">
        <v>213</v>
      </c>
      <c r="B17" s="147">
        <v>6</v>
      </c>
      <c r="C17" s="147">
        <v>3</v>
      </c>
      <c r="D17" s="147">
        <v>38500</v>
      </c>
      <c r="E17" s="181">
        <v>5.34</v>
      </c>
    </row>
    <row r="18" spans="1:5" ht="14.25">
      <c r="A18" s="147" t="s">
        <v>214</v>
      </c>
      <c r="B18" s="147">
        <v>5</v>
      </c>
      <c r="C18" s="147">
        <v>3</v>
      </c>
      <c r="D18" s="147">
        <v>45800</v>
      </c>
      <c r="E18" s="181">
        <v>13.3</v>
      </c>
    </row>
    <row r="19" spans="1:5" ht="14.25">
      <c r="A19" s="147" t="s">
        <v>215</v>
      </c>
      <c r="B19" s="147">
        <v>5</v>
      </c>
      <c r="C19" s="147">
        <v>5</v>
      </c>
      <c r="D19" s="147">
        <v>53000</v>
      </c>
      <c r="E19" s="181">
        <v>49.84</v>
      </c>
    </row>
    <row r="20" spans="1:5" ht="14.25">
      <c r="A20" s="147" t="s">
        <v>216</v>
      </c>
      <c r="B20" s="147">
        <v>6</v>
      </c>
      <c r="C20" s="147">
        <v>6</v>
      </c>
      <c r="D20" s="147">
        <v>43800</v>
      </c>
      <c r="E20" s="181">
        <v>66.62</v>
      </c>
    </row>
    <row r="21" spans="1:5" ht="14.25">
      <c r="A21" s="147" t="s">
        <v>217</v>
      </c>
      <c r="B21" s="147">
        <v>3</v>
      </c>
      <c r="C21" s="147">
        <v>3</v>
      </c>
      <c r="D21" s="147">
        <v>54000</v>
      </c>
      <c r="E21" s="181">
        <v>98.66</v>
      </c>
    </row>
    <row r="22" spans="1:5" ht="14.25">
      <c r="A22" s="147" t="s">
        <v>218</v>
      </c>
      <c r="B22" s="147">
        <v>4</v>
      </c>
      <c r="C22" s="147">
        <v>3</v>
      </c>
      <c r="D22" s="147">
        <v>30000</v>
      </c>
      <c r="E22" s="181">
        <v>7.39</v>
      </c>
    </row>
    <row r="23" spans="1:5" ht="14.25">
      <c r="A23" s="147" t="s">
        <v>219</v>
      </c>
      <c r="B23" s="147">
        <v>10</v>
      </c>
      <c r="C23" s="147">
        <v>7</v>
      </c>
      <c r="D23" s="147">
        <v>155240</v>
      </c>
      <c r="E23" s="181">
        <v>19.63</v>
      </c>
    </row>
    <row r="24" spans="1:5" ht="14.25">
      <c r="A24" s="147" t="s">
        <v>220</v>
      </c>
      <c r="B24" s="147">
        <v>5</v>
      </c>
      <c r="C24" s="147">
        <v>5</v>
      </c>
      <c r="D24" s="147">
        <v>8150</v>
      </c>
      <c r="E24" s="181">
        <v>74.44</v>
      </c>
    </row>
    <row r="25" spans="1:5" ht="14.25">
      <c r="A25" s="147" t="s">
        <v>221</v>
      </c>
      <c r="B25" s="147">
        <v>6</v>
      </c>
      <c r="C25" s="147">
        <v>6</v>
      </c>
      <c r="D25" s="147">
        <v>25200</v>
      </c>
      <c r="E25" s="181">
        <v>85.9</v>
      </c>
    </row>
    <row r="26" spans="1:5" ht="14.25">
      <c r="A26" s="147" t="s">
        <v>222</v>
      </c>
      <c r="B26" s="147">
        <v>5</v>
      </c>
      <c r="C26" s="147">
        <v>5</v>
      </c>
      <c r="D26" s="147">
        <v>19100</v>
      </c>
      <c r="E26" s="181">
        <v>46.23</v>
      </c>
    </row>
    <row r="27" spans="1:5" ht="14.25">
      <c r="A27" s="147" t="s">
        <v>223</v>
      </c>
      <c r="B27" s="147">
        <v>4</v>
      </c>
      <c r="C27" s="147">
        <v>4</v>
      </c>
      <c r="D27" s="147">
        <v>24300</v>
      </c>
      <c r="E27" s="181">
        <v>56.73</v>
      </c>
    </row>
    <row r="28" spans="1:5" ht="14.25">
      <c r="A28" s="147" t="s">
        <v>224</v>
      </c>
      <c r="B28" s="147">
        <v>4</v>
      </c>
      <c r="C28" s="147">
        <v>2</v>
      </c>
      <c r="D28" s="147">
        <v>24000</v>
      </c>
      <c r="E28" s="181">
        <v>14.6</v>
      </c>
    </row>
    <row r="29" spans="1:5" ht="14.25">
      <c r="A29" s="147" t="s">
        <v>225</v>
      </c>
      <c r="B29" s="147">
        <v>6</v>
      </c>
      <c r="C29" s="147">
        <v>6</v>
      </c>
      <c r="D29" s="147">
        <v>25510</v>
      </c>
      <c r="E29" s="181">
        <v>94.59</v>
      </c>
    </row>
    <row r="30" spans="1:5" ht="14.25">
      <c r="A30" s="147" t="s">
        <v>226</v>
      </c>
      <c r="B30" s="147">
        <v>7</v>
      </c>
      <c r="C30" s="147">
        <v>7</v>
      </c>
      <c r="D30" s="147">
        <v>17600</v>
      </c>
      <c r="E30" s="181">
        <v>95.1</v>
      </c>
    </row>
    <row r="31" spans="1:5" ht="14.25">
      <c r="A31" s="147" t="s">
        <v>227</v>
      </c>
      <c r="B31" s="147">
        <v>6</v>
      </c>
      <c r="C31" s="147">
        <v>4</v>
      </c>
      <c r="D31" s="147">
        <v>25700</v>
      </c>
      <c r="E31" s="181">
        <v>36.51</v>
      </c>
    </row>
    <row r="32" spans="1:5" ht="14.25">
      <c r="A32" s="147" t="s">
        <v>228</v>
      </c>
      <c r="B32" s="147">
        <v>1</v>
      </c>
      <c r="C32" s="147">
        <v>0</v>
      </c>
      <c r="D32" s="147">
        <v>2300</v>
      </c>
      <c r="E32" s="181">
        <v>0</v>
      </c>
    </row>
    <row r="33" spans="1:5" ht="14.25">
      <c r="A33" s="147" t="s">
        <v>229</v>
      </c>
      <c r="B33" s="147">
        <v>1</v>
      </c>
      <c r="C33" s="147">
        <v>0</v>
      </c>
      <c r="D33" s="147">
        <v>10000</v>
      </c>
      <c r="E33" s="181">
        <v>0</v>
      </c>
    </row>
    <row r="34" spans="1:5" ht="14.25">
      <c r="A34" s="147" t="s">
        <v>230</v>
      </c>
      <c r="B34" s="147">
        <v>4</v>
      </c>
      <c r="C34" s="147">
        <v>1</v>
      </c>
      <c r="D34" s="147">
        <v>60350</v>
      </c>
      <c r="E34" s="181">
        <v>78.57</v>
      </c>
    </row>
    <row r="35" spans="1:5" ht="14.25">
      <c r="A35" s="147" t="s">
        <v>231</v>
      </c>
      <c r="B35" s="147">
        <v>2</v>
      </c>
      <c r="C35" s="147">
        <v>1</v>
      </c>
      <c r="D35" s="147">
        <v>25000</v>
      </c>
      <c r="E35" s="181">
        <v>0.2</v>
      </c>
    </row>
    <row r="36" spans="1:5" ht="14.25">
      <c r="A36" s="147" t="s">
        <v>232</v>
      </c>
      <c r="B36" s="147">
        <v>2</v>
      </c>
      <c r="C36" s="147">
        <v>2</v>
      </c>
      <c r="D36" s="147">
        <v>15400</v>
      </c>
      <c r="E36" s="181">
        <v>100.23</v>
      </c>
    </row>
    <row r="37" spans="1:5" ht="14.25">
      <c r="A37" s="147" t="s">
        <v>233</v>
      </c>
      <c r="B37" s="147">
        <v>1</v>
      </c>
      <c r="C37" s="147">
        <v>1</v>
      </c>
      <c r="D37" s="147">
        <v>5000</v>
      </c>
      <c r="E37" s="181">
        <v>208.38</v>
      </c>
    </row>
    <row r="38" spans="1:5" ht="14.25">
      <c r="A38" s="147" t="s">
        <v>234</v>
      </c>
      <c r="B38" s="147">
        <v>1</v>
      </c>
      <c r="C38" s="147">
        <v>0</v>
      </c>
      <c r="D38" s="147">
        <v>27000</v>
      </c>
      <c r="E38" s="181">
        <v>0</v>
      </c>
    </row>
    <row r="39" spans="1:5" ht="14.25">
      <c r="A39" s="147" t="s">
        <v>235</v>
      </c>
      <c r="B39" s="147">
        <v>3</v>
      </c>
      <c r="C39" s="147">
        <v>3</v>
      </c>
      <c r="D39" s="147">
        <v>43500</v>
      </c>
      <c r="E39" s="181">
        <v>91.51</v>
      </c>
    </row>
    <row r="40" spans="1:5" ht="14.25">
      <c r="A40" s="147" t="s">
        <v>236</v>
      </c>
      <c r="B40" s="147">
        <v>6</v>
      </c>
      <c r="C40" s="147">
        <v>4</v>
      </c>
      <c r="D40" s="147">
        <v>201000</v>
      </c>
      <c r="E40" s="181">
        <v>28.85</v>
      </c>
    </row>
    <row r="41" spans="1:5" ht="14.25">
      <c r="A41" s="147" t="s">
        <v>237</v>
      </c>
      <c r="B41" s="147">
        <v>1</v>
      </c>
      <c r="C41" s="147">
        <v>0</v>
      </c>
      <c r="D41" s="147">
        <v>3000</v>
      </c>
      <c r="E41" s="181">
        <v>0</v>
      </c>
    </row>
    <row r="42" spans="1:5" ht="14.25">
      <c r="A42" s="147" t="s">
        <v>238</v>
      </c>
      <c r="B42" s="147">
        <v>4</v>
      </c>
      <c r="C42" s="147">
        <v>3</v>
      </c>
      <c r="D42" s="147">
        <v>81850</v>
      </c>
      <c r="E42" s="181">
        <v>54.71</v>
      </c>
    </row>
    <row r="43" spans="1:5" ht="14.25">
      <c r="A43" s="147" t="s">
        <v>239</v>
      </c>
      <c r="B43" s="147">
        <v>1</v>
      </c>
      <c r="C43" s="147">
        <v>1</v>
      </c>
      <c r="D43" s="147">
        <v>2000</v>
      </c>
      <c r="E43" s="181">
        <v>10</v>
      </c>
    </row>
    <row r="44" spans="1:5" ht="14.25">
      <c r="A44" s="147" t="s">
        <v>240</v>
      </c>
      <c r="B44" s="147">
        <v>3</v>
      </c>
      <c r="C44" s="147">
        <v>3</v>
      </c>
      <c r="D44" s="147">
        <v>13300</v>
      </c>
      <c r="E44" s="181">
        <v>288.14</v>
      </c>
    </row>
    <row r="45" spans="1:5" ht="14.25">
      <c r="A45" s="147" t="s">
        <v>241</v>
      </c>
      <c r="B45" s="147">
        <v>9</v>
      </c>
      <c r="C45" s="147">
        <v>7</v>
      </c>
      <c r="D45" s="147">
        <v>75000</v>
      </c>
      <c r="E45" s="181">
        <v>57.65</v>
      </c>
    </row>
    <row r="46" spans="1:5" ht="14.25">
      <c r="A46" s="147" t="s">
        <v>242</v>
      </c>
      <c r="B46" s="147">
        <v>1</v>
      </c>
      <c r="C46" s="147">
        <v>0</v>
      </c>
      <c r="D46" s="147">
        <v>7000</v>
      </c>
      <c r="E46" s="181">
        <v>0</v>
      </c>
    </row>
    <row r="47" spans="1:5" ht="14.25">
      <c r="A47" s="147" t="s">
        <v>243</v>
      </c>
      <c r="B47" s="147">
        <v>1</v>
      </c>
      <c r="C47" s="147">
        <v>1</v>
      </c>
      <c r="D47" s="147">
        <v>5000</v>
      </c>
      <c r="E47" s="181">
        <v>55</v>
      </c>
    </row>
    <row r="48" spans="1:5" ht="14.25">
      <c r="A48" s="147" t="s">
        <v>244</v>
      </c>
      <c r="B48" s="147">
        <v>9</v>
      </c>
      <c r="C48" s="147">
        <v>5</v>
      </c>
      <c r="D48" s="147">
        <v>132800</v>
      </c>
      <c r="E48" s="181">
        <v>38.22</v>
      </c>
    </row>
    <row r="49" spans="1:5" ht="14.25">
      <c r="A49" s="147" t="s">
        <v>245</v>
      </c>
      <c r="B49" s="147">
        <v>2</v>
      </c>
      <c r="C49" s="147">
        <v>2</v>
      </c>
      <c r="D49" s="147">
        <v>4000</v>
      </c>
      <c r="E49" s="181">
        <v>78.75</v>
      </c>
    </row>
    <row r="50" spans="1:5" ht="14.25">
      <c r="A50" s="147" t="s">
        <v>246</v>
      </c>
      <c r="B50" s="147">
        <v>2</v>
      </c>
      <c r="C50" s="147">
        <v>2</v>
      </c>
      <c r="D50" s="147">
        <v>15000</v>
      </c>
      <c r="E50" s="181">
        <v>87.35</v>
      </c>
    </row>
    <row r="51" spans="1:5" ht="14.25">
      <c r="A51" s="147" t="s">
        <v>247</v>
      </c>
      <c r="B51" s="147">
        <v>1</v>
      </c>
      <c r="C51" s="147">
        <v>1</v>
      </c>
      <c r="D51" s="147">
        <v>2000</v>
      </c>
      <c r="E51" s="181">
        <v>5.9</v>
      </c>
    </row>
    <row r="52" spans="1:5" ht="14.25">
      <c r="A52" s="147" t="s">
        <v>248</v>
      </c>
      <c r="B52" s="147">
        <v>6</v>
      </c>
      <c r="C52" s="147">
        <v>1</v>
      </c>
      <c r="D52" s="147">
        <v>31580</v>
      </c>
      <c r="E52" s="181">
        <v>47.57</v>
      </c>
    </row>
    <row r="53" spans="1:5" ht="14.25">
      <c r="A53" s="147" t="s">
        <v>249</v>
      </c>
      <c r="B53" s="147">
        <v>3</v>
      </c>
      <c r="C53" s="147">
        <v>3</v>
      </c>
      <c r="D53" s="147">
        <v>9300</v>
      </c>
      <c r="E53" s="181">
        <v>67.48</v>
      </c>
    </row>
    <row r="54" spans="1:5" ht="14.25">
      <c r="A54" s="147" t="s">
        <v>250</v>
      </c>
      <c r="B54" s="147">
        <v>2</v>
      </c>
      <c r="C54" s="147">
        <v>2</v>
      </c>
      <c r="D54" s="147">
        <v>8000</v>
      </c>
      <c r="E54" s="181">
        <v>40.43</v>
      </c>
    </row>
    <row r="55" spans="1:5" ht="14.25">
      <c r="A55" s="147" t="s">
        <v>251</v>
      </c>
      <c r="B55" s="147">
        <v>2</v>
      </c>
      <c r="C55" s="147">
        <v>2</v>
      </c>
      <c r="D55" s="147">
        <v>8300</v>
      </c>
      <c r="E55" s="181">
        <v>15.08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36"/>
  <sheetViews>
    <sheetView workbookViewId="0" topLeftCell="A1">
      <pane xSplit="2" ySplit="3" topLeftCell="C4" activePane="bottomRight" state="frozen"/>
      <selection pane="bottomRight" activeCell="D9" sqref="D9"/>
    </sheetView>
  </sheetViews>
  <sheetFormatPr defaultColWidth="8.75390625" defaultRowHeight="14.25"/>
  <cols>
    <col min="1" max="1" width="9.00390625" style="229" bestFit="1" customWidth="1"/>
    <col min="2" max="2" width="23.50390625" style="229" customWidth="1"/>
    <col min="3" max="3" width="14.875" style="229" customWidth="1"/>
    <col min="4" max="4" width="17.875" style="229" customWidth="1"/>
    <col min="5" max="5" width="14.375" style="229" customWidth="1"/>
    <col min="6" max="6" width="9.00390625" style="229" bestFit="1" customWidth="1"/>
    <col min="7" max="7" width="12.625" style="229" bestFit="1" customWidth="1"/>
    <col min="8" max="32" width="9.00390625" style="229" bestFit="1" customWidth="1"/>
    <col min="33" max="16384" width="8.75390625" style="229" customWidth="1"/>
  </cols>
  <sheetData>
    <row r="1" spans="1:5" ht="24" customHeight="1">
      <c r="A1" s="230" t="s">
        <v>252</v>
      </c>
      <c r="B1" s="230"/>
      <c r="C1" s="230"/>
      <c r="D1" s="230"/>
      <c r="E1" s="230"/>
    </row>
    <row r="2" spans="2:6" ht="18.75">
      <c r="B2" s="115" t="s">
        <v>253</v>
      </c>
      <c r="C2" s="231"/>
      <c r="D2" s="231"/>
      <c r="E2" s="231"/>
      <c r="F2" s="232"/>
    </row>
    <row r="3" spans="1:6" ht="16.5" customHeight="1">
      <c r="A3" s="45" t="s">
        <v>254</v>
      </c>
      <c r="B3" s="46"/>
      <c r="C3" s="46" t="s">
        <v>255</v>
      </c>
      <c r="D3" s="139" t="s">
        <v>4</v>
      </c>
      <c r="E3" s="233" t="s">
        <v>256</v>
      </c>
      <c r="F3" s="234"/>
    </row>
    <row r="4" spans="1:6" ht="20.25" customHeight="1">
      <c r="A4" s="137" t="s">
        <v>257</v>
      </c>
      <c r="B4" s="47"/>
      <c r="C4" s="235">
        <v>88516.8</v>
      </c>
      <c r="D4" s="235">
        <v>651176.8</v>
      </c>
      <c r="E4" s="236">
        <v>6.44</v>
      </c>
      <c r="F4" s="234"/>
    </row>
    <row r="5" spans="1:6" ht="20.25" customHeight="1">
      <c r="A5" s="156" t="s">
        <v>258</v>
      </c>
      <c r="B5" s="157"/>
      <c r="C5" s="237">
        <v>84304.4</v>
      </c>
      <c r="D5" s="235">
        <v>619273.4</v>
      </c>
      <c r="E5" s="236">
        <v>6.62</v>
      </c>
      <c r="F5" s="234"/>
    </row>
    <row r="6" spans="1:6" ht="20.25" customHeight="1">
      <c r="A6" s="156" t="s">
        <v>43</v>
      </c>
      <c r="B6" s="157"/>
      <c r="C6" s="235">
        <v>4212.4</v>
      </c>
      <c r="D6" s="235">
        <v>31903.3</v>
      </c>
      <c r="E6" s="236">
        <v>3.18</v>
      </c>
      <c r="F6" s="234"/>
    </row>
    <row r="7" spans="1:6" ht="20.25" customHeight="1">
      <c r="A7" s="238" t="s">
        <v>259</v>
      </c>
      <c r="B7" s="239"/>
      <c r="C7" s="237">
        <v>54318.8</v>
      </c>
      <c r="D7" s="237">
        <v>417714.3</v>
      </c>
      <c r="E7" s="236">
        <v>7</v>
      </c>
      <c r="F7" s="234"/>
    </row>
    <row r="8" spans="1:6" ht="20.25" customHeight="1">
      <c r="A8" s="240" t="s">
        <v>138</v>
      </c>
      <c r="B8" s="147" t="s">
        <v>260</v>
      </c>
      <c r="C8" s="241">
        <v>5019.3</v>
      </c>
      <c r="D8" s="242">
        <v>33817.9</v>
      </c>
      <c r="E8" s="236">
        <v>2.43</v>
      </c>
      <c r="F8" s="234"/>
    </row>
    <row r="9" spans="1:6" ht="20.25" customHeight="1">
      <c r="A9" s="240"/>
      <c r="B9" s="147" t="s">
        <v>261</v>
      </c>
      <c r="C9" s="241">
        <v>4026.4</v>
      </c>
      <c r="D9" s="242">
        <v>27476.1</v>
      </c>
      <c r="E9" s="236">
        <v>9.18</v>
      </c>
      <c r="F9" s="234"/>
    </row>
    <row r="10" spans="1:6" ht="20.25" customHeight="1">
      <c r="A10" s="240"/>
      <c r="B10" s="147" t="s">
        <v>262</v>
      </c>
      <c r="C10" s="241">
        <v>5450.6</v>
      </c>
      <c r="D10" s="242">
        <v>37447.8</v>
      </c>
      <c r="E10" s="236">
        <v>6.13</v>
      </c>
      <c r="F10" s="234"/>
    </row>
    <row r="11" spans="1:6" ht="20.25" customHeight="1">
      <c r="A11" s="240"/>
      <c r="B11" s="147" t="s">
        <v>263</v>
      </c>
      <c r="C11" s="241">
        <v>4235.5</v>
      </c>
      <c r="D11" s="242">
        <v>30805.9</v>
      </c>
      <c r="E11" s="236">
        <v>8.68</v>
      </c>
      <c r="F11" s="234"/>
    </row>
    <row r="12" spans="1:6" ht="20.25" customHeight="1">
      <c r="A12" s="240"/>
      <c r="B12" s="147" t="s">
        <v>264</v>
      </c>
      <c r="C12" s="241">
        <v>3675.6</v>
      </c>
      <c r="D12" s="242">
        <v>24815.6</v>
      </c>
      <c r="E12" s="236">
        <v>4.64</v>
      </c>
      <c r="F12" s="234"/>
    </row>
    <row r="13" spans="1:6" ht="20.25" customHeight="1">
      <c r="A13" s="240"/>
      <c r="B13" s="147" t="s">
        <v>265</v>
      </c>
      <c r="C13" s="241">
        <v>2205.5</v>
      </c>
      <c r="D13" s="242">
        <v>15800.9</v>
      </c>
      <c r="E13" s="236">
        <v>4.94</v>
      </c>
      <c r="F13" s="234"/>
    </row>
    <row r="14" spans="1:6" ht="20.25" customHeight="1">
      <c r="A14" s="240"/>
      <c r="B14" s="147" t="s">
        <v>266</v>
      </c>
      <c r="C14" s="241">
        <v>4332.7</v>
      </c>
      <c r="D14" s="242">
        <v>30105</v>
      </c>
      <c r="E14" s="236">
        <v>14.45</v>
      </c>
      <c r="F14" s="234"/>
    </row>
    <row r="15" spans="1:6" ht="20.25" customHeight="1">
      <c r="A15" s="240"/>
      <c r="B15" s="147" t="s">
        <v>267</v>
      </c>
      <c r="C15" s="241">
        <v>7482.8</v>
      </c>
      <c r="D15" s="242">
        <v>52469.1</v>
      </c>
      <c r="E15" s="236">
        <v>9.19</v>
      </c>
      <c r="F15" s="234"/>
    </row>
    <row r="16" spans="1:6" ht="20.25" customHeight="1">
      <c r="A16" s="240"/>
      <c r="B16" s="147" t="s">
        <v>268</v>
      </c>
      <c r="C16" s="241">
        <v>11487.2</v>
      </c>
      <c r="D16" s="242">
        <v>83852.5</v>
      </c>
      <c r="E16" s="236">
        <v>8.6</v>
      </c>
      <c r="F16" s="234"/>
    </row>
    <row r="17" spans="1:6" ht="20.25" customHeight="1">
      <c r="A17" s="240"/>
      <c r="B17" s="147" t="s">
        <v>269</v>
      </c>
      <c r="C17" s="241">
        <v>16446</v>
      </c>
      <c r="D17" s="242">
        <v>110259.2</v>
      </c>
      <c r="E17" s="236">
        <v>0.1</v>
      </c>
      <c r="F17" s="234"/>
    </row>
    <row r="18" spans="1:6" ht="20.25" customHeight="1">
      <c r="A18" s="240"/>
      <c r="B18" s="147" t="s">
        <v>270</v>
      </c>
      <c r="C18" s="241">
        <v>11370.2</v>
      </c>
      <c r="D18" s="242">
        <v>74530.1</v>
      </c>
      <c r="E18" s="236">
        <v>18.53</v>
      </c>
      <c r="F18" s="234"/>
    </row>
    <row r="19" spans="1:6" ht="20.25" customHeight="1">
      <c r="A19" s="149" t="s">
        <v>150</v>
      </c>
      <c r="B19" s="147" t="s">
        <v>271</v>
      </c>
      <c r="C19" s="241">
        <v>1186.8</v>
      </c>
      <c r="D19" s="242">
        <v>8950.7</v>
      </c>
      <c r="E19" s="236">
        <v>12.34</v>
      </c>
      <c r="F19" s="234"/>
    </row>
    <row r="20" spans="1:6" ht="20.25" customHeight="1">
      <c r="A20" s="150"/>
      <c r="B20" s="147" t="s">
        <v>272</v>
      </c>
      <c r="C20" s="241">
        <v>1379.1</v>
      </c>
      <c r="D20" s="242">
        <v>10842.9</v>
      </c>
      <c r="E20" s="236">
        <v>11.69</v>
      </c>
      <c r="F20" s="234"/>
    </row>
    <row r="21" spans="1:6" ht="20.25" customHeight="1">
      <c r="A21" s="150"/>
      <c r="B21" s="147" t="s">
        <v>273</v>
      </c>
      <c r="C21" s="241">
        <v>1809.5</v>
      </c>
      <c r="D21" s="242">
        <v>13443.3</v>
      </c>
      <c r="E21" s="236">
        <v>11.69</v>
      </c>
      <c r="F21" s="234"/>
    </row>
    <row r="22" spans="1:6" ht="20.25" customHeight="1">
      <c r="A22" s="150"/>
      <c r="B22" s="147" t="s">
        <v>274</v>
      </c>
      <c r="C22" s="241">
        <v>1300</v>
      </c>
      <c r="D22" s="242">
        <v>9836.5</v>
      </c>
      <c r="E22" s="236">
        <v>12.56</v>
      </c>
      <c r="F22" s="234"/>
    </row>
    <row r="23" spans="1:6" ht="20.25" customHeight="1">
      <c r="A23" s="150"/>
      <c r="B23" s="147" t="s">
        <v>275</v>
      </c>
      <c r="C23" s="241">
        <v>1093.5</v>
      </c>
      <c r="D23" s="242">
        <v>7643</v>
      </c>
      <c r="E23" s="236">
        <v>8.87</v>
      </c>
      <c r="F23" s="234"/>
    </row>
    <row r="24" spans="1:6" ht="20.25" customHeight="1">
      <c r="A24" s="150"/>
      <c r="B24" s="147" t="s">
        <v>276</v>
      </c>
      <c r="C24" s="241">
        <v>2277.4</v>
      </c>
      <c r="D24" s="242">
        <v>15484.1</v>
      </c>
      <c r="E24" s="236">
        <v>4.1</v>
      </c>
      <c r="F24" s="234"/>
    </row>
    <row r="25" spans="1:6" ht="20.25" customHeight="1">
      <c r="A25" s="150"/>
      <c r="B25" s="147" t="s">
        <v>277</v>
      </c>
      <c r="C25" s="241">
        <v>2806.3</v>
      </c>
      <c r="D25" s="242">
        <v>17669.9</v>
      </c>
      <c r="E25" s="236">
        <v>1.21</v>
      </c>
      <c r="F25" s="234"/>
    </row>
    <row r="26" spans="1:6" ht="20.25" customHeight="1">
      <c r="A26" s="152"/>
      <c r="B26" s="147" t="s">
        <v>278</v>
      </c>
      <c r="C26" s="241">
        <v>1372.9</v>
      </c>
      <c r="D26" s="242">
        <v>10518.5</v>
      </c>
      <c r="E26" s="236">
        <v>9.69</v>
      </c>
      <c r="F26" s="234"/>
    </row>
    <row r="27" spans="1:6" ht="20.25" customHeight="1">
      <c r="A27" s="153" t="s">
        <v>159</v>
      </c>
      <c r="B27" s="147" t="s">
        <v>160</v>
      </c>
      <c r="C27" s="243">
        <f>(C8+C10+C11+C12)*0.85</f>
        <v>15623.85</v>
      </c>
      <c r="D27" s="243">
        <f>(D8+D10+D11+D12)*0.85</f>
        <v>107854.12000000001</v>
      </c>
      <c r="E27" s="244"/>
      <c r="F27" s="234"/>
    </row>
    <row r="28" spans="1:6" ht="20.25" customHeight="1">
      <c r="A28" s="153"/>
      <c r="B28" s="147" t="s">
        <v>161</v>
      </c>
      <c r="C28" s="243">
        <f>(C13+C14+C20+C21+C22+C23+C24+C31+C30+C32+C34+C33+C35)*0.9</f>
        <v>14410.710000000001</v>
      </c>
      <c r="D28" s="243">
        <f>(D13+D14+D20+D21+D22+D23+D24+D31+D30+D32+D34+D33+D35)*0.9</f>
        <v>104660.10000000002</v>
      </c>
      <c r="E28" s="244"/>
      <c r="F28" s="234"/>
    </row>
    <row r="29" spans="1:6" ht="20.25" customHeight="1">
      <c r="A29" s="158" t="s">
        <v>162</v>
      </c>
      <c r="B29" s="147" t="s">
        <v>279</v>
      </c>
      <c r="C29" s="245">
        <v>211.3</v>
      </c>
      <c r="D29" s="245">
        <v>2084.2</v>
      </c>
      <c r="E29" s="246">
        <v>22.02</v>
      </c>
      <c r="F29" s="234"/>
    </row>
    <row r="30" spans="1:6" ht="20.25" customHeight="1">
      <c r="A30" s="158"/>
      <c r="B30" s="147" t="s">
        <v>280</v>
      </c>
      <c r="C30" s="247">
        <v>134.2</v>
      </c>
      <c r="D30" s="247">
        <v>1395.3</v>
      </c>
      <c r="E30" s="246">
        <v>18.53</v>
      </c>
      <c r="F30" s="234"/>
    </row>
    <row r="31" spans="1:6" ht="20.25" customHeight="1">
      <c r="A31" s="158"/>
      <c r="B31" s="147" t="s">
        <v>281</v>
      </c>
      <c r="C31" s="247">
        <v>128.7</v>
      </c>
      <c r="D31" s="247">
        <v>1318.2</v>
      </c>
      <c r="E31" s="246">
        <v>18.27</v>
      </c>
      <c r="F31" s="234"/>
    </row>
    <row r="32" spans="1:6" ht="20.25" customHeight="1">
      <c r="A32" s="158"/>
      <c r="B32" s="147" t="s">
        <v>282</v>
      </c>
      <c r="C32" s="248">
        <v>244.3</v>
      </c>
      <c r="D32" s="248">
        <v>1913.8</v>
      </c>
      <c r="E32" s="246">
        <v>10.79</v>
      </c>
      <c r="F32" s="234"/>
    </row>
    <row r="33" spans="1:6" ht="20.25" customHeight="1">
      <c r="A33" s="158"/>
      <c r="B33" s="147" t="s">
        <v>283</v>
      </c>
      <c r="C33" s="249">
        <v>438.2</v>
      </c>
      <c r="D33" s="249">
        <v>3195.6</v>
      </c>
      <c r="E33" s="246">
        <v>13.07</v>
      </c>
      <c r="F33" s="234"/>
    </row>
    <row r="34" spans="1:6" ht="20.25" customHeight="1">
      <c r="A34" s="158"/>
      <c r="B34" s="147" t="s">
        <v>284</v>
      </c>
      <c r="C34" s="248">
        <v>75.6</v>
      </c>
      <c r="D34" s="248">
        <v>849</v>
      </c>
      <c r="E34" s="246">
        <v>1.12</v>
      </c>
      <c r="F34" s="234"/>
    </row>
    <row r="35" spans="1:6" ht="20.25" customHeight="1">
      <c r="A35" s="158"/>
      <c r="B35" s="147" t="s">
        <v>285</v>
      </c>
      <c r="C35" s="249">
        <v>593.2</v>
      </c>
      <c r="D35" s="249">
        <v>4461.4</v>
      </c>
      <c r="E35" s="246">
        <v>13.99</v>
      </c>
      <c r="F35" s="234"/>
    </row>
    <row r="36" spans="1:5" ht="21" customHeight="1">
      <c r="A36" s="250"/>
      <c r="B36" s="250"/>
      <c r="C36" s="250"/>
      <c r="D36" s="250"/>
      <c r="E36" s="250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workbookViewId="0" topLeftCell="A1">
      <pane xSplit="2" ySplit="3" topLeftCell="C4" activePane="bottomRight" state="frozen"/>
      <selection pane="bottomRight" activeCell="D10" sqref="D10"/>
    </sheetView>
  </sheetViews>
  <sheetFormatPr defaultColWidth="8.75390625" defaultRowHeight="14.25"/>
  <cols>
    <col min="1" max="1" width="8.125" style="38" customWidth="1"/>
    <col min="2" max="2" width="14.625" style="38" customWidth="1"/>
    <col min="3" max="3" width="12.50390625" style="209" customWidth="1"/>
    <col min="4" max="4" width="15.00390625" style="209" customWidth="1"/>
    <col min="5" max="5" width="14.375" style="209" customWidth="1"/>
    <col min="6" max="6" width="11.375" style="209" customWidth="1"/>
    <col min="7" max="32" width="9.00390625" style="38" bestFit="1" customWidth="1"/>
    <col min="33" max="16384" width="8.75390625" style="38" customWidth="1"/>
  </cols>
  <sheetData>
    <row r="1" spans="1:6" ht="30.75" customHeight="1">
      <c r="A1" s="210" t="s">
        <v>286</v>
      </c>
      <c r="B1" s="210"/>
      <c r="C1" s="210"/>
      <c r="D1" s="210"/>
      <c r="E1" s="210"/>
      <c r="F1" s="210"/>
    </row>
    <row r="2" spans="3:6" ht="14.25">
      <c r="C2" s="211" t="s">
        <v>287</v>
      </c>
      <c r="D2" s="211"/>
      <c r="E2" s="212" t="s">
        <v>132</v>
      </c>
      <c r="F2" s="212"/>
    </row>
    <row r="3" spans="1:6" s="207" customFormat="1" ht="31.5" customHeight="1">
      <c r="A3" s="141" t="s">
        <v>133</v>
      </c>
      <c r="B3" s="138"/>
      <c r="C3" s="138" t="s">
        <v>288</v>
      </c>
      <c r="D3" s="138" t="s">
        <v>134</v>
      </c>
      <c r="E3" s="138" t="s">
        <v>289</v>
      </c>
      <c r="F3" s="159" t="s">
        <v>290</v>
      </c>
    </row>
    <row r="4" spans="1:6" s="208" customFormat="1" ht="24" customHeight="1">
      <c r="A4" s="213" t="s">
        <v>137</v>
      </c>
      <c r="B4" s="214"/>
      <c r="C4" s="215">
        <v>1011392.2</v>
      </c>
      <c r="D4" s="215">
        <v>1774456</v>
      </c>
      <c r="E4" s="118">
        <v>57</v>
      </c>
      <c r="F4" s="216"/>
    </row>
    <row r="5" spans="1:6" ht="18" customHeight="1">
      <c r="A5" s="217" t="s">
        <v>138</v>
      </c>
      <c r="B5" s="139" t="s">
        <v>139</v>
      </c>
      <c r="C5" s="218">
        <v>212078.7</v>
      </c>
      <c r="D5" s="218">
        <v>308693</v>
      </c>
      <c r="E5" s="118">
        <v>68.7</v>
      </c>
      <c r="F5" s="219">
        <v>2</v>
      </c>
    </row>
    <row r="6" spans="1:6" ht="18" customHeight="1">
      <c r="A6" s="217"/>
      <c r="B6" s="139" t="s">
        <v>140</v>
      </c>
      <c r="C6" s="218">
        <v>17132.4</v>
      </c>
      <c r="D6" s="218">
        <v>34397</v>
      </c>
      <c r="E6" s="118">
        <v>49.81</v>
      </c>
      <c r="F6" s="219">
        <v>8</v>
      </c>
    </row>
    <row r="7" spans="1:6" ht="18" customHeight="1">
      <c r="A7" s="217"/>
      <c r="B7" s="139" t="s">
        <v>141</v>
      </c>
      <c r="C7" s="218">
        <v>135118.3</v>
      </c>
      <c r="D7" s="218">
        <v>200898</v>
      </c>
      <c r="E7" s="118">
        <v>67.26</v>
      </c>
      <c r="F7" s="219">
        <v>4</v>
      </c>
    </row>
    <row r="8" spans="1:6" ht="18" customHeight="1">
      <c r="A8" s="217"/>
      <c r="B8" s="139" t="s">
        <v>142</v>
      </c>
      <c r="C8" s="218">
        <v>25750.9</v>
      </c>
      <c r="D8" s="218">
        <v>37599</v>
      </c>
      <c r="E8" s="118">
        <v>68.49</v>
      </c>
      <c r="F8" s="219">
        <v>3</v>
      </c>
    </row>
    <row r="9" spans="1:6" ht="18" customHeight="1">
      <c r="A9" s="217"/>
      <c r="B9" s="139" t="s">
        <v>143</v>
      </c>
      <c r="C9" s="218">
        <v>4199.2</v>
      </c>
      <c r="D9" s="218">
        <v>17028</v>
      </c>
      <c r="E9" s="118">
        <v>24.66</v>
      </c>
      <c r="F9" s="219">
        <v>11</v>
      </c>
    </row>
    <row r="10" spans="1:6" ht="18" customHeight="1">
      <c r="A10" s="217"/>
      <c r="B10" s="139" t="s">
        <v>144</v>
      </c>
      <c r="C10" s="218">
        <v>33271.3</v>
      </c>
      <c r="D10" s="218">
        <v>51779</v>
      </c>
      <c r="E10" s="118">
        <v>64.26</v>
      </c>
      <c r="F10" s="219">
        <v>5</v>
      </c>
    </row>
    <row r="11" spans="1:6" ht="18" customHeight="1">
      <c r="A11" s="217"/>
      <c r="B11" s="139" t="s">
        <v>145</v>
      </c>
      <c r="C11" s="218">
        <v>35415.3</v>
      </c>
      <c r="D11" s="218">
        <v>40396</v>
      </c>
      <c r="E11" s="118">
        <v>87.67</v>
      </c>
      <c r="F11" s="219">
        <v>1</v>
      </c>
    </row>
    <row r="12" spans="1:6" ht="18" customHeight="1">
      <c r="A12" s="217"/>
      <c r="B12" s="139" t="s">
        <v>146</v>
      </c>
      <c r="C12" s="218">
        <v>119879.6</v>
      </c>
      <c r="D12" s="218">
        <v>226723</v>
      </c>
      <c r="E12" s="118">
        <v>52.88</v>
      </c>
      <c r="F12" s="219">
        <v>7</v>
      </c>
    </row>
    <row r="13" spans="1:6" ht="18" customHeight="1">
      <c r="A13" s="217"/>
      <c r="B13" s="139" t="s">
        <v>147</v>
      </c>
      <c r="C13" s="218">
        <v>35514.1</v>
      </c>
      <c r="D13" s="218">
        <v>83564</v>
      </c>
      <c r="E13" s="118">
        <v>42.5</v>
      </c>
      <c r="F13" s="219">
        <v>9</v>
      </c>
    </row>
    <row r="14" spans="1:6" ht="18" customHeight="1">
      <c r="A14" s="217"/>
      <c r="B14" s="139" t="s">
        <v>148</v>
      </c>
      <c r="C14" s="218">
        <v>94661.8</v>
      </c>
      <c r="D14" s="218">
        <v>159644</v>
      </c>
      <c r="E14" s="118">
        <v>59.3</v>
      </c>
      <c r="F14" s="219">
        <v>6</v>
      </c>
    </row>
    <row r="15" spans="1:6" ht="18" customHeight="1">
      <c r="A15" s="217"/>
      <c r="B15" s="139" t="s">
        <v>149</v>
      </c>
      <c r="C15" s="218">
        <v>196968.7</v>
      </c>
      <c r="D15" s="218">
        <v>476192</v>
      </c>
      <c r="E15" s="118">
        <v>41.36</v>
      </c>
      <c r="F15" s="219">
        <v>10</v>
      </c>
    </row>
    <row r="16" spans="1:6" ht="18" customHeight="1">
      <c r="A16" s="220" t="s">
        <v>150</v>
      </c>
      <c r="B16" s="139" t="s">
        <v>151</v>
      </c>
      <c r="C16" s="218">
        <v>11660.9</v>
      </c>
      <c r="D16" s="221">
        <v>15096</v>
      </c>
      <c r="E16" s="118">
        <v>77.24</v>
      </c>
      <c r="F16" s="219">
        <v>4</v>
      </c>
    </row>
    <row r="17" spans="1:6" ht="18" customHeight="1">
      <c r="A17" s="222"/>
      <c r="B17" s="139" t="s">
        <v>152</v>
      </c>
      <c r="C17" s="218">
        <v>25538.8</v>
      </c>
      <c r="D17" s="218">
        <v>33109</v>
      </c>
      <c r="E17" s="118">
        <v>77.14</v>
      </c>
      <c r="F17" s="219">
        <v>5</v>
      </c>
    </row>
    <row r="18" spans="1:6" ht="18" customHeight="1">
      <c r="A18" s="222"/>
      <c r="B18" s="139" t="s">
        <v>153</v>
      </c>
      <c r="C18" s="218">
        <v>19902.8</v>
      </c>
      <c r="D18" s="218">
        <v>34038</v>
      </c>
      <c r="E18" s="118">
        <v>58.47</v>
      </c>
      <c r="F18" s="219">
        <v>7</v>
      </c>
    </row>
    <row r="19" spans="1:6" ht="18" customHeight="1">
      <c r="A19" s="222"/>
      <c r="B19" s="139" t="s">
        <v>154</v>
      </c>
      <c r="C19" s="218">
        <v>9406</v>
      </c>
      <c r="D19" s="218">
        <v>9891</v>
      </c>
      <c r="E19" s="118">
        <v>95.1</v>
      </c>
      <c r="F19" s="219">
        <v>2</v>
      </c>
    </row>
    <row r="20" spans="1:6" ht="18" customHeight="1">
      <c r="A20" s="222"/>
      <c r="B20" s="139" t="s">
        <v>155</v>
      </c>
      <c r="C20" s="218">
        <v>26273.1</v>
      </c>
      <c r="D20" s="218">
        <v>36453</v>
      </c>
      <c r="E20" s="118">
        <v>72.07</v>
      </c>
      <c r="F20" s="219">
        <v>6</v>
      </c>
    </row>
    <row r="21" spans="1:6" ht="18" customHeight="1">
      <c r="A21" s="222"/>
      <c r="B21" s="139" t="s">
        <v>156</v>
      </c>
      <c r="C21" s="218">
        <v>6218.4</v>
      </c>
      <c r="D21" s="218">
        <v>7169</v>
      </c>
      <c r="E21" s="118">
        <v>86.74</v>
      </c>
      <c r="F21" s="219">
        <v>3</v>
      </c>
    </row>
    <row r="22" spans="1:6" ht="18" customHeight="1">
      <c r="A22" s="222"/>
      <c r="B22" s="139" t="s">
        <v>157</v>
      </c>
      <c r="C22" s="218">
        <v>2402</v>
      </c>
      <c r="D22" s="218">
        <v>1788</v>
      </c>
      <c r="E22" s="118">
        <v>134.34</v>
      </c>
      <c r="F22" s="219">
        <v>1</v>
      </c>
    </row>
    <row r="23" spans="1:6" ht="18" customHeight="1">
      <c r="A23" s="223"/>
      <c r="B23" s="139" t="s">
        <v>158</v>
      </c>
      <c r="C23" s="218">
        <v>0</v>
      </c>
      <c r="D23" s="218">
        <v>0</v>
      </c>
      <c r="E23" s="117">
        <v>0</v>
      </c>
      <c r="F23" s="219">
        <v>8</v>
      </c>
    </row>
    <row r="24" spans="1:6" ht="24" customHeight="1">
      <c r="A24" s="153" t="s">
        <v>159</v>
      </c>
      <c r="B24" s="157" t="s">
        <v>160</v>
      </c>
      <c r="C24" s="218"/>
      <c r="D24" s="218"/>
      <c r="E24" s="224"/>
      <c r="F24" s="225"/>
    </row>
    <row r="25" spans="1:6" ht="27.75" customHeight="1">
      <c r="A25" s="153"/>
      <c r="B25" s="157" t="s">
        <v>161</v>
      </c>
      <c r="C25" s="218"/>
      <c r="D25" s="218"/>
      <c r="E25" s="224"/>
      <c r="F25" s="225"/>
    </row>
    <row r="26" spans="1:6" ht="18" customHeight="1">
      <c r="A26" s="158" t="s">
        <v>162</v>
      </c>
      <c r="B26" s="139" t="s">
        <v>163</v>
      </c>
      <c r="C26" s="226"/>
      <c r="D26" s="227"/>
      <c r="E26" s="227"/>
      <c r="F26" s="225"/>
    </row>
    <row r="27" spans="1:6" ht="18" customHeight="1">
      <c r="A27" s="158"/>
      <c r="B27" s="139" t="s">
        <v>164</v>
      </c>
      <c r="C27" s="226"/>
      <c r="D27" s="227"/>
      <c r="E27" s="227"/>
      <c r="F27" s="225"/>
    </row>
    <row r="28" spans="1:6" ht="18" customHeight="1">
      <c r="A28" s="158"/>
      <c r="B28" s="139" t="s">
        <v>165</v>
      </c>
      <c r="C28" s="226"/>
      <c r="D28" s="227"/>
      <c r="E28" s="227"/>
      <c r="F28" s="225"/>
    </row>
    <row r="29" spans="1:6" ht="18" customHeight="1">
      <c r="A29" s="158"/>
      <c r="B29" s="139" t="s">
        <v>166</v>
      </c>
      <c r="C29" s="227"/>
      <c r="D29" s="227"/>
      <c r="E29" s="218"/>
      <c r="F29" s="225"/>
    </row>
    <row r="30" spans="1:6" ht="18" customHeight="1">
      <c r="A30" s="158"/>
      <c r="B30" s="139" t="s">
        <v>167</v>
      </c>
      <c r="C30" s="227"/>
      <c r="D30" s="227"/>
      <c r="E30" s="218"/>
      <c r="F30" s="225"/>
    </row>
    <row r="31" spans="1:6" ht="18" customHeight="1">
      <c r="A31" s="158"/>
      <c r="B31" s="139" t="s">
        <v>168</v>
      </c>
      <c r="C31" s="226"/>
      <c r="D31" s="227"/>
      <c r="E31" s="227"/>
      <c r="F31" s="225"/>
    </row>
    <row r="32" spans="1:6" ht="18" customHeight="1">
      <c r="A32" s="158"/>
      <c r="B32" s="139" t="s">
        <v>169</v>
      </c>
      <c r="C32" s="227"/>
      <c r="D32" s="227"/>
      <c r="E32" s="218"/>
      <c r="F32" s="225"/>
    </row>
    <row r="33" spans="1:6" ht="18" customHeight="1">
      <c r="A33" s="217" t="s">
        <v>170</v>
      </c>
      <c r="B33" s="139" t="s">
        <v>171</v>
      </c>
      <c r="C33" s="227"/>
      <c r="D33" s="227"/>
      <c r="E33" s="218"/>
      <c r="F33" s="225"/>
    </row>
    <row r="34" spans="2:6" ht="42" customHeight="1">
      <c r="B34" s="228" t="s">
        <v>291</v>
      </c>
      <c r="C34" s="228"/>
      <c r="D34" s="228"/>
      <c r="E34" s="228"/>
      <c r="F34" s="228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H35"/>
  <sheetViews>
    <sheetView zoomScale="130" zoomScaleNormal="130" zoomScaleSheetLayoutView="100" workbookViewId="0" topLeftCell="A1">
      <pane xSplit="2" ySplit="3" topLeftCell="C10" activePane="bottomRight" state="frozen"/>
      <selection pane="bottomRight" activeCell="D12" sqref="D12"/>
    </sheetView>
  </sheetViews>
  <sheetFormatPr defaultColWidth="9.00390625" defaultRowHeight="14.25"/>
  <cols>
    <col min="1" max="1" width="6.125" style="162" customWidth="1"/>
    <col min="2" max="2" width="15.375" style="162" customWidth="1"/>
    <col min="3" max="3" width="11.00390625" style="162" customWidth="1"/>
    <col min="4" max="4" width="12.00390625" style="162" customWidth="1"/>
    <col min="5" max="5" width="11.00390625" style="162" customWidth="1"/>
    <col min="6" max="6" width="8.625" style="162" customWidth="1"/>
    <col min="7" max="7" width="6.375" style="162" customWidth="1"/>
    <col min="8" max="8" width="10.75390625" style="162" customWidth="1"/>
    <col min="9" max="9" width="10.25390625" style="162" customWidth="1"/>
    <col min="10" max="10" width="5.50390625" style="162" customWidth="1"/>
    <col min="11" max="11" width="13.875" style="163" bestFit="1" customWidth="1"/>
    <col min="12" max="32" width="9.00390625" style="162" customWidth="1"/>
    <col min="33" max="224" width="8.75390625" style="162" customWidth="1"/>
    <col min="225" max="242" width="9.00390625" style="162" customWidth="1"/>
    <col min="243" max="16384" width="9.00390625" style="164" customWidth="1"/>
  </cols>
  <sheetData>
    <row r="1" spans="1:10" ht="37.5" customHeight="1">
      <c r="A1" s="165" t="s">
        <v>292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2:9" ht="14.25" customHeight="1">
      <c r="B2" s="166" t="s">
        <v>293</v>
      </c>
      <c r="C2" s="166"/>
      <c r="D2" s="167"/>
      <c r="E2" s="167"/>
      <c r="F2" s="167"/>
      <c r="G2" s="166"/>
      <c r="I2" s="162" t="s">
        <v>198</v>
      </c>
    </row>
    <row r="3" spans="1:11" s="160" customFormat="1" ht="57.75" customHeight="1">
      <c r="A3" s="168" t="s">
        <v>133</v>
      </c>
      <c r="B3" s="168"/>
      <c r="C3" s="168" t="s">
        <v>294</v>
      </c>
      <c r="D3" s="169" t="s">
        <v>295</v>
      </c>
      <c r="E3" s="168" t="s">
        <v>296</v>
      </c>
      <c r="F3" s="169" t="s">
        <v>297</v>
      </c>
      <c r="G3" s="169" t="s">
        <v>290</v>
      </c>
      <c r="H3" s="169" t="s">
        <v>298</v>
      </c>
      <c r="I3" s="169" t="s">
        <v>299</v>
      </c>
      <c r="J3" s="196" t="s">
        <v>300</v>
      </c>
      <c r="K3" s="197"/>
    </row>
    <row r="4" spans="1:11" ht="21" customHeight="1">
      <c r="A4" s="170" t="s">
        <v>137</v>
      </c>
      <c r="B4" s="171"/>
      <c r="C4" s="172">
        <v>826873.6</v>
      </c>
      <c r="D4" s="173">
        <v>1000000</v>
      </c>
      <c r="E4" s="174">
        <v>586861.3</v>
      </c>
      <c r="F4" s="175">
        <v>58.7</v>
      </c>
      <c r="G4" s="174"/>
      <c r="H4" s="174">
        <v>648291.5</v>
      </c>
      <c r="I4" s="174"/>
      <c r="J4" s="198"/>
      <c r="K4" s="199"/>
    </row>
    <row r="5" spans="1:11" ht="21" customHeight="1">
      <c r="A5" s="158" t="s">
        <v>138</v>
      </c>
      <c r="B5" s="176" t="s">
        <v>260</v>
      </c>
      <c r="C5" s="177">
        <v>49411.1</v>
      </c>
      <c r="D5" s="178">
        <v>59126</v>
      </c>
      <c r="E5" s="179">
        <v>39925.4</v>
      </c>
      <c r="F5" s="147">
        <v>67.53</v>
      </c>
      <c r="G5" s="180">
        <v>8</v>
      </c>
      <c r="H5" s="179">
        <v>42493.2</v>
      </c>
      <c r="I5" s="200">
        <v>-6.04</v>
      </c>
      <c r="J5" s="201">
        <v>11</v>
      </c>
      <c r="K5" s="199"/>
    </row>
    <row r="6" spans="1:11" ht="21" customHeight="1">
      <c r="A6" s="158"/>
      <c r="B6" s="176" t="s">
        <v>261</v>
      </c>
      <c r="C6" s="177">
        <v>42640.4</v>
      </c>
      <c r="D6" s="178">
        <v>52760</v>
      </c>
      <c r="E6" s="179">
        <v>31845.4</v>
      </c>
      <c r="F6" s="147">
        <v>60.36</v>
      </c>
      <c r="G6" s="180">
        <v>11</v>
      </c>
      <c r="H6" s="179">
        <v>31794.9</v>
      </c>
      <c r="I6" s="200">
        <v>0.16</v>
      </c>
      <c r="J6" s="201">
        <v>9</v>
      </c>
      <c r="K6" s="199"/>
    </row>
    <row r="7" spans="1:11" ht="21" customHeight="1">
      <c r="A7" s="158"/>
      <c r="B7" s="176" t="s">
        <v>262</v>
      </c>
      <c r="C7" s="177">
        <v>56363.3</v>
      </c>
      <c r="D7" s="178">
        <v>67863</v>
      </c>
      <c r="E7" s="179">
        <v>45814.8</v>
      </c>
      <c r="F7" s="147">
        <v>67.51</v>
      </c>
      <c r="G7" s="180">
        <v>10</v>
      </c>
      <c r="H7" s="179">
        <v>45657.7</v>
      </c>
      <c r="I7" s="200">
        <v>0.34</v>
      </c>
      <c r="J7" s="201">
        <v>7</v>
      </c>
      <c r="K7" s="199"/>
    </row>
    <row r="8" spans="1:11" ht="21" customHeight="1">
      <c r="A8" s="158"/>
      <c r="B8" s="176" t="s">
        <v>263</v>
      </c>
      <c r="C8" s="177">
        <v>34968.4</v>
      </c>
      <c r="D8" s="178">
        <v>40791</v>
      </c>
      <c r="E8" s="179">
        <v>27541.8</v>
      </c>
      <c r="F8" s="147">
        <v>67.52</v>
      </c>
      <c r="G8" s="180">
        <v>9</v>
      </c>
      <c r="H8" s="179">
        <v>27408.7</v>
      </c>
      <c r="I8" s="200">
        <v>0.49</v>
      </c>
      <c r="J8" s="201">
        <v>6</v>
      </c>
      <c r="K8" s="199"/>
    </row>
    <row r="9" spans="1:11" ht="21" customHeight="1">
      <c r="A9" s="158"/>
      <c r="B9" s="176" t="s">
        <v>264</v>
      </c>
      <c r="C9" s="177">
        <v>39720.5</v>
      </c>
      <c r="D9" s="178">
        <v>42206</v>
      </c>
      <c r="E9" s="179">
        <v>30789.4</v>
      </c>
      <c r="F9" s="147">
        <v>72.95</v>
      </c>
      <c r="G9" s="180">
        <v>1</v>
      </c>
      <c r="H9" s="179">
        <v>30280.5</v>
      </c>
      <c r="I9" s="200">
        <v>1.68</v>
      </c>
      <c r="J9" s="201">
        <v>4</v>
      </c>
      <c r="K9" s="199"/>
    </row>
    <row r="10" spans="1:11" ht="21" customHeight="1">
      <c r="A10" s="158"/>
      <c r="B10" s="176" t="s">
        <v>265</v>
      </c>
      <c r="C10" s="177">
        <v>25242.1</v>
      </c>
      <c r="D10" s="178">
        <v>27488.1</v>
      </c>
      <c r="E10" s="179">
        <v>19924.7</v>
      </c>
      <c r="F10" s="181">
        <v>72.48</v>
      </c>
      <c r="G10" s="180">
        <v>2</v>
      </c>
      <c r="H10" s="179">
        <v>19102</v>
      </c>
      <c r="I10" s="200">
        <v>4.31</v>
      </c>
      <c r="J10" s="201">
        <v>2</v>
      </c>
      <c r="K10" s="199"/>
    </row>
    <row r="11" spans="1:11" ht="21" customHeight="1">
      <c r="A11" s="158"/>
      <c r="B11" s="176" t="s">
        <v>266</v>
      </c>
      <c r="C11" s="177">
        <v>21829.4</v>
      </c>
      <c r="D11" s="178">
        <v>22659.6</v>
      </c>
      <c r="E11" s="179">
        <v>16423.1</v>
      </c>
      <c r="F11" s="181">
        <v>72.48</v>
      </c>
      <c r="G11" s="180">
        <v>3</v>
      </c>
      <c r="H11" s="179">
        <v>16371.6</v>
      </c>
      <c r="I11" s="200">
        <v>0.31</v>
      </c>
      <c r="J11" s="201">
        <v>8</v>
      </c>
      <c r="K11" s="199"/>
    </row>
    <row r="12" spans="1:11" ht="21" customHeight="1">
      <c r="A12" s="158"/>
      <c r="B12" s="176" t="s">
        <v>267</v>
      </c>
      <c r="C12" s="177">
        <v>56226.4</v>
      </c>
      <c r="D12" s="178">
        <v>59849</v>
      </c>
      <c r="E12" s="179">
        <v>41852.7</v>
      </c>
      <c r="F12" s="181">
        <v>69.93</v>
      </c>
      <c r="G12" s="180">
        <v>5</v>
      </c>
      <c r="H12" s="179">
        <v>42990.2</v>
      </c>
      <c r="I12" s="200">
        <v>-2.65</v>
      </c>
      <c r="J12" s="201">
        <v>10</v>
      </c>
      <c r="K12" s="199"/>
    </row>
    <row r="13" spans="1:11" ht="21" customHeight="1">
      <c r="A13" s="158"/>
      <c r="B13" s="176" t="s">
        <v>268</v>
      </c>
      <c r="C13" s="177">
        <v>60072.1</v>
      </c>
      <c r="D13" s="178">
        <v>72902</v>
      </c>
      <c r="E13" s="179">
        <v>51101.8</v>
      </c>
      <c r="F13" s="181">
        <v>70.1</v>
      </c>
      <c r="G13" s="180">
        <v>4</v>
      </c>
      <c r="H13" s="179">
        <v>50470.8</v>
      </c>
      <c r="I13" s="200">
        <v>1.25</v>
      </c>
      <c r="J13" s="201">
        <v>5</v>
      </c>
      <c r="K13" s="199"/>
    </row>
    <row r="14" spans="1:11" ht="21" customHeight="1">
      <c r="A14" s="158"/>
      <c r="B14" s="176" t="s">
        <v>269</v>
      </c>
      <c r="C14" s="177">
        <v>144295.7</v>
      </c>
      <c r="D14" s="178">
        <v>175605</v>
      </c>
      <c r="E14" s="179">
        <v>119163.9</v>
      </c>
      <c r="F14" s="181">
        <v>67.86</v>
      </c>
      <c r="G14" s="180">
        <v>6</v>
      </c>
      <c r="H14" s="179">
        <v>115759.7</v>
      </c>
      <c r="I14" s="200">
        <v>2.94</v>
      </c>
      <c r="J14" s="201">
        <v>3</v>
      </c>
      <c r="K14" s="199"/>
    </row>
    <row r="15" spans="1:11" ht="21" customHeight="1">
      <c r="A15" s="158"/>
      <c r="B15" s="176" t="s">
        <v>270</v>
      </c>
      <c r="C15" s="177">
        <v>68774.4</v>
      </c>
      <c r="D15" s="178">
        <v>83847</v>
      </c>
      <c r="E15" s="179">
        <v>56659</v>
      </c>
      <c r="F15" s="181">
        <v>67.57</v>
      </c>
      <c r="G15" s="180">
        <v>7</v>
      </c>
      <c r="H15" s="179">
        <v>48871.5</v>
      </c>
      <c r="I15" s="200">
        <v>15.93</v>
      </c>
      <c r="J15" s="201">
        <v>1</v>
      </c>
      <c r="K15" s="199"/>
    </row>
    <row r="16" spans="1:11" ht="21" customHeight="1">
      <c r="A16" s="182" t="s">
        <v>150</v>
      </c>
      <c r="B16" s="176" t="s">
        <v>271</v>
      </c>
      <c r="C16" s="177">
        <v>7291</v>
      </c>
      <c r="D16" s="178">
        <v>8710</v>
      </c>
      <c r="E16" s="179">
        <v>6864.5</v>
      </c>
      <c r="F16" s="181">
        <v>78.81</v>
      </c>
      <c r="G16" s="180">
        <v>4</v>
      </c>
      <c r="H16" s="179">
        <v>5967.8</v>
      </c>
      <c r="I16" s="200">
        <v>15.03</v>
      </c>
      <c r="J16" s="201">
        <v>1</v>
      </c>
      <c r="K16" s="199"/>
    </row>
    <row r="17" spans="1:11" ht="21" customHeight="1">
      <c r="A17" s="183"/>
      <c r="B17" s="176" t="s">
        <v>272</v>
      </c>
      <c r="C17" s="177">
        <v>13657</v>
      </c>
      <c r="D17" s="178">
        <v>12996</v>
      </c>
      <c r="E17" s="179">
        <v>9830.8</v>
      </c>
      <c r="F17" s="181">
        <v>75.65</v>
      </c>
      <c r="G17" s="180">
        <v>6</v>
      </c>
      <c r="H17" s="179">
        <v>10311.3</v>
      </c>
      <c r="I17" s="200">
        <v>-4.66</v>
      </c>
      <c r="J17" s="201">
        <v>7</v>
      </c>
      <c r="K17" s="199"/>
    </row>
    <row r="18" spans="1:11" ht="21" customHeight="1">
      <c r="A18" s="183"/>
      <c r="B18" s="176" t="s">
        <v>273</v>
      </c>
      <c r="C18" s="178">
        <v>6398.5</v>
      </c>
      <c r="D18" s="178">
        <v>7522</v>
      </c>
      <c r="E18" s="178">
        <v>5090.5</v>
      </c>
      <c r="F18" s="181">
        <v>67.68</v>
      </c>
      <c r="G18" s="180">
        <v>9</v>
      </c>
      <c r="H18" s="178">
        <v>5073.5</v>
      </c>
      <c r="I18" s="200">
        <v>0.34</v>
      </c>
      <c r="J18" s="201">
        <v>6</v>
      </c>
      <c r="K18" s="199"/>
    </row>
    <row r="19" spans="1:11" ht="21" customHeight="1">
      <c r="A19" s="183"/>
      <c r="B19" s="176" t="s">
        <v>274</v>
      </c>
      <c r="C19" s="178">
        <v>7144.1</v>
      </c>
      <c r="D19" s="178">
        <v>6334</v>
      </c>
      <c r="E19" s="178">
        <v>4797.2</v>
      </c>
      <c r="F19" s="181">
        <v>75.74</v>
      </c>
      <c r="G19" s="180">
        <v>5</v>
      </c>
      <c r="H19" s="178">
        <v>5447.4</v>
      </c>
      <c r="I19" s="200">
        <v>-11.94</v>
      </c>
      <c r="J19" s="201">
        <v>9</v>
      </c>
      <c r="K19" s="199"/>
    </row>
    <row r="20" spans="1:11" ht="21" customHeight="1">
      <c r="A20" s="183"/>
      <c r="B20" s="176" t="s">
        <v>275</v>
      </c>
      <c r="C20" s="178">
        <v>8886.2</v>
      </c>
      <c r="D20" s="178">
        <v>10482</v>
      </c>
      <c r="E20" s="178">
        <v>7742.3</v>
      </c>
      <c r="F20" s="181">
        <v>73.86</v>
      </c>
      <c r="G20" s="180">
        <v>8</v>
      </c>
      <c r="H20" s="178">
        <v>7548.3</v>
      </c>
      <c r="I20" s="200">
        <v>2.57</v>
      </c>
      <c r="J20" s="201">
        <v>4</v>
      </c>
      <c r="K20" s="199"/>
    </row>
    <row r="21" spans="1:11" ht="21" customHeight="1">
      <c r="A21" s="183"/>
      <c r="B21" s="176" t="s">
        <v>276</v>
      </c>
      <c r="C21" s="178">
        <v>14768.2</v>
      </c>
      <c r="D21" s="178">
        <v>15911</v>
      </c>
      <c r="E21" s="178">
        <v>11964.4</v>
      </c>
      <c r="F21" s="181">
        <v>75.2</v>
      </c>
      <c r="G21" s="180">
        <v>7</v>
      </c>
      <c r="H21" s="178">
        <v>12954.6</v>
      </c>
      <c r="I21" s="200">
        <v>-7.64</v>
      </c>
      <c r="J21" s="201">
        <v>8</v>
      </c>
      <c r="K21" s="199"/>
    </row>
    <row r="22" spans="1:11" ht="21" customHeight="1">
      <c r="A22" s="183"/>
      <c r="B22" s="176" t="s">
        <v>277</v>
      </c>
      <c r="C22" s="178">
        <v>13603.7</v>
      </c>
      <c r="D22" s="178">
        <v>14539</v>
      </c>
      <c r="E22" s="178">
        <v>11493.4</v>
      </c>
      <c r="F22" s="181">
        <v>79.05</v>
      </c>
      <c r="G22" s="180">
        <v>3</v>
      </c>
      <c r="H22" s="178">
        <v>10357.9</v>
      </c>
      <c r="I22" s="200">
        <v>10.96</v>
      </c>
      <c r="J22" s="201">
        <v>2</v>
      </c>
      <c r="K22" s="199"/>
    </row>
    <row r="23" spans="1:11" ht="21" customHeight="1">
      <c r="A23" s="183"/>
      <c r="B23" s="176" t="s">
        <v>301</v>
      </c>
      <c r="C23" s="178">
        <v>2461</v>
      </c>
      <c r="D23" s="178">
        <v>2937</v>
      </c>
      <c r="E23" s="178">
        <v>2338</v>
      </c>
      <c r="F23" s="181">
        <v>79.6</v>
      </c>
      <c r="G23" s="180">
        <v>2</v>
      </c>
      <c r="H23" s="178">
        <v>2309.4</v>
      </c>
      <c r="I23" s="200">
        <v>1.24</v>
      </c>
      <c r="J23" s="201">
        <v>5</v>
      </c>
      <c r="K23" s="199"/>
    </row>
    <row r="24" spans="1:242" s="38" customFormat="1" ht="21" customHeight="1">
      <c r="A24" s="184"/>
      <c r="B24" s="176" t="s">
        <v>278</v>
      </c>
      <c r="C24" s="178">
        <v>7495.2</v>
      </c>
      <c r="D24" s="178">
        <v>6791</v>
      </c>
      <c r="E24" s="178">
        <v>6676.3</v>
      </c>
      <c r="F24" s="181">
        <v>98.31</v>
      </c>
      <c r="G24" s="180">
        <v>1</v>
      </c>
      <c r="H24" s="178">
        <v>6416.7</v>
      </c>
      <c r="I24" s="200">
        <v>4.05</v>
      </c>
      <c r="J24" s="201">
        <v>3</v>
      </c>
      <c r="K24" s="199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</row>
    <row r="25" spans="1:242" s="161" customFormat="1" ht="21" customHeight="1">
      <c r="A25" s="185" t="s">
        <v>159</v>
      </c>
      <c r="B25" s="186" t="s">
        <v>160</v>
      </c>
      <c r="C25" s="187">
        <f aca="true" t="shared" si="0" ref="C25:H25">(C5+C7+C8+C9)*0.64</f>
        <v>115496.51199999999</v>
      </c>
      <c r="D25" s="187">
        <f t="shared" si="0"/>
        <v>134391.04</v>
      </c>
      <c r="E25" s="187">
        <f t="shared" si="0"/>
        <v>92205.69600000001</v>
      </c>
      <c r="F25" s="187"/>
      <c r="G25" s="188"/>
      <c r="H25" s="187">
        <f t="shared" si="0"/>
        <v>93337.66399999999</v>
      </c>
      <c r="I25" s="202"/>
      <c r="J25" s="203"/>
      <c r="K25" s="204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5"/>
      <c r="FU25" s="205"/>
      <c r="FV25" s="205"/>
      <c r="FW25" s="205"/>
      <c r="FX25" s="205"/>
      <c r="FY25" s="205"/>
      <c r="FZ25" s="205"/>
      <c r="GA25" s="205"/>
      <c r="GB25" s="205"/>
      <c r="GC25" s="205"/>
      <c r="GD25" s="205"/>
      <c r="GE25" s="205"/>
      <c r="GF25" s="205"/>
      <c r="GG25" s="205"/>
      <c r="GH25" s="205"/>
      <c r="GI25" s="205"/>
      <c r="GJ25" s="205"/>
      <c r="GK25" s="205"/>
      <c r="GL25" s="205"/>
      <c r="GM25" s="205"/>
      <c r="GN25" s="205"/>
      <c r="GO25" s="205"/>
      <c r="GP25" s="205"/>
      <c r="GQ25" s="205"/>
      <c r="GR25" s="205"/>
      <c r="GS25" s="205"/>
      <c r="GT25" s="205"/>
      <c r="GU25" s="205"/>
      <c r="GV25" s="205"/>
      <c r="GW25" s="205"/>
      <c r="GX25" s="205"/>
      <c r="GY25" s="205"/>
      <c r="GZ25" s="205"/>
      <c r="HA25" s="205"/>
      <c r="HB25" s="205"/>
      <c r="HC25" s="205"/>
      <c r="HD25" s="205"/>
      <c r="HE25" s="205"/>
      <c r="HF25" s="205"/>
      <c r="HG25" s="205"/>
      <c r="HH25" s="205"/>
      <c r="HI25" s="205"/>
      <c r="HJ25" s="205"/>
      <c r="HK25" s="205"/>
      <c r="HL25" s="205"/>
      <c r="HM25" s="205"/>
      <c r="HN25" s="205"/>
      <c r="HO25" s="205"/>
      <c r="HP25" s="205"/>
      <c r="HQ25" s="205"/>
      <c r="HR25" s="205"/>
      <c r="HS25" s="205"/>
      <c r="HT25" s="205"/>
      <c r="HU25" s="205"/>
      <c r="HV25" s="205"/>
      <c r="HW25" s="205"/>
      <c r="HX25" s="205"/>
      <c r="HY25" s="205"/>
      <c r="HZ25" s="205"/>
      <c r="IA25" s="205"/>
      <c r="IB25" s="205"/>
      <c r="IC25" s="205"/>
      <c r="ID25" s="205"/>
      <c r="IE25" s="205"/>
      <c r="IF25" s="205"/>
      <c r="IG25" s="205"/>
      <c r="IH25" s="205"/>
    </row>
    <row r="26" spans="1:242" s="161" customFormat="1" ht="30" customHeight="1">
      <c r="A26" s="185"/>
      <c r="B26" s="186" t="s">
        <v>302</v>
      </c>
      <c r="C26" s="187">
        <f aca="true" t="shared" si="1" ref="C26:H26">(C10+C11+C17+C18+C19+C20+C21+C28+C29+C30+C31+C32+C33+C23)*0.88</f>
        <v>96097.32</v>
      </c>
      <c r="D26" s="187">
        <f t="shared" si="1"/>
        <v>102677.256</v>
      </c>
      <c r="E26" s="187">
        <f t="shared" si="1"/>
        <v>75607.13600000001</v>
      </c>
      <c r="F26" s="187"/>
      <c r="G26" s="188"/>
      <c r="H26" s="187">
        <f t="shared" si="1"/>
        <v>75498.544</v>
      </c>
      <c r="I26" s="202"/>
      <c r="J26" s="203"/>
      <c r="K26" s="204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5"/>
      <c r="HE26" s="205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05"/>
      <c r="HW26" s="205"/>
      <c r="HX26" s="205"/>
      <c r="HY26" s="205"/>
      <c r="HZ26" s="205"/>
      <c r="IA26" s="205"/>
      <c r="IB26" s="205"/>
      <c r="IC26" s="205"/>
      <c r="ID26" s="205"/>
      <c r="IE26" s="205"/>
      <c r="IF26" s="205"/>
      <c r="IG26" s="205"/>
      <c r="IH26" s="205"/>
    </row>
    <row r="27" spans="1:10" ht="21" customHeight="1">
      <c r="A27" s="158" t="s">
        <v>162</v>
      </c>
      <c r="B27" s="176" t="s">
        <v>279</v>
      </c>
      <c r="C27" s="189">
        <v>712.7</v>
      </c>
      <c r="D27" s="189">
        <v>869</v>
      </c>
      <c r="E27" s="190">
        <v>587.1</v>
      </c>
      <c r="F27" s="191">
        <v>67.56</v>
      </c>
      <c r="G27" s="192">
        <v>7</v>
      </c>
      <c r="H27" s="190">
        <v>559.2</v>
      </c>
      <c r="I27" s="191">
        <v>4.99</v>
      </c>
      <c r="J27" s="206">
        <v>6</v>
      </c>
    </row>
    <row r="28" spans="1:10" ht="21" customHeight="1">
      <c r="A28" s="158"/>
      <c r="B28" s="176" t="s">
        <v>280</v>
      </c>
      <c r="C28" s="193">
        <v>578.5</v>
      </c>
      <c r="D28" s="193">
        <v>706</v>
      </c>
      <c r="E28" s="190">
        <v>548.6</v>
      </c>
      <c r="F28" s="191">
        <v>77.71</v>
      </c>
      <c r="G28" s="192">
        <v>1</v>
      </c>
      <c r="H28" s="190">
        <v>472.8</v>
      </c>
      <c r="I28" s="191">
        <v>16.02</v>
      </c>
      <c r="J28" s="206">
        <v>4</v>
      </c>
    </row>
    <row r="29" spans="1:10" ht="21" customHeight="1">
      <c r="A29" s="158"/>
      <c r="B29" s="176" t="s">
        <v>281</v>
      </c>
      <c r="C29" s="193">
        <v>580.3</v>
      </c>
      <c r="D29" s="193">
        <v>708</v>
      </c>
      <c r="E29" s="190">
        <v>549</v>
      </c>
      <c r="F29" s="191">
        <v>77.54</v>
      </c>
      <c r="G29" s="192">
        <v>2</v>
      </c>
      <c r="H29" s="190">
        <v>450.7</v>
      </c>
      <c r="I29" s="191">
        <v>21.8</v>
      </c>
      <c r="J29" s="206">
        <v>2</v>
      </c>
    </row>
    <row r="30" spans="1:10" ht="21" customHeight="1">
      <c r="A30" s="158"/>
      <c r="B30" s="176" t="s">
        <v>282</v>
      </c>
      <c r="C30" s="193">
        <v>2180.6</v>
      </c>
      <c r="D30" s="193">
        <v>2660</v>
      </c>
      <c r="E30" s="190">
        <v>1999.2</v>
      </c>
      <c r="F30" s="191">
        <v>75.16</v>
      </c>
      <c r="G30" s="192">
        <v>5</v>
      </c>
      <c r="H30" s="190">
        <v>1670.7</v>
      </c>
      <c r="I30" s="191">
        <v>19.67</v>
      </c>
      <c r="J30" s="206">
        <v>3</v>
      </c>
    </row>
    <row r="31" spans="1:10" ht="21" customHeight="1">
      <c r="A31" s="158"/>
      <c r="B31" s="176" t="s">
        <v>283</v>
      </c>
      <c r="C31" s="193">
        <v>1855</v>
      </c>
      <c r="D31" s="193">
        <v>1853</v>
      </c>
      <c r="E31" s="190">
        <v>1423.6</v>
      </c>
      <c r="F31" s="191">
        <v>76.83</v>
      </c>
      <c r="G31" s="192">
        <v>3</v>
      </c>
      <c r="H31" s="190">
        <v>1401.8</v>
      </c>
      <c r="I31" s="191">
        <v>1.56</v>
      </c>
      <c r="J31" s="206">
        <v>7</v>
      </c>
    </row>
    <row r="32" spans="1:10" ht="21" customHeight="1">
      <c r="A32" s="158"/>
      <c r="B32" s="176" t="s">
        <v>284</v>
      </c>
      <c r="C32" s="193">
        <v>406.9</v>
      </c>
      <c r="D32" s="193">
        <v>503</v>
      </c>
      <c r="E32" s="190">
        <v>340.2</v>
      </c>
      <c r="F32" s="191">
        <v>67.64</v>
      </c>
      <c r="G32" s="192">
        <v>6</v>
      </c>
      <c r="H32" s="190">
        <v>305.9</v>
      </c>
      <c r="I32" s="191">
        <v>11.23</v>
      </c>
      <c r="J32" s="206">
        <v>5</v>
      </c>
    </row>
    <row r="33" spans="1:10" ht="21" customHeight="1">
      <c r="A33" s="158"/>
      <c r="B33" s="176" t="s">
        <v>285</v>
      </c>
      <c r="C33" s="193">
        <v>3213.7</v>
      </c>
      <c r="D33" s="193">
        <v>3919</v>
      </c>
      <c r="E33" s="190">
        <v>2945.6</v>
      </c>
      <c r="F33" s="191">
        <v>75.16</v>
      </c>
      <c r="G33" s="192">
        <v>4</v>
      </c>
      <c r="H33" s="190">
        <v>2373.8</v>
      </c>
      <c r="I33" s="191">
        <v>24.09</v>
      </c>
      <c r="J33" s="206">
        <v>1</v>
      </c>
    </row>
    <row r="34" spans="1:10" ht="21" customHeight="1">
      <c r="A34" s="194"/>
      <c r="B34" s="176" t="s">
        <v>303</v>
      </c>
      <c r="C34" s="193">
        <v>136097.23</v>
      </c>
      <c r="D34" s="193">
        <v>197463</v>
      </c>
      <c r="E34" s="190">
        <v>30628.57</v>
      </c>
      <c r="F34" s="191">
        <v>15.51</v>
      </c>
      <c r="G34" s="192"/>
      <c r="H34" s="190">
        <v>103468.9</v>
      </c>
      <c r="I34" s="191">
        <v>-70.4</v>
      </c>
      <c r="J34" s="206"/>
    </row>
    <row r="35" spans="1:10" ht="14.25">
      <c r="A35" s="195" t="s">
        <v>304</v>
      </c>
      <c r="B35" s="195"/>
      <c r="C35" s="195"/>
      <c r="D35" s="195"/>
      <c r="E35" s="195"/>
      <c r="F35" s="195"/>
      <c r="G35" s="195"/>
      <c r="H35" s="195"/>
      <c r="I35" s="195"/>
      <c r="J35" s="195"/>
    </row>
  </sheetData>
  <sheetProtection/>
  <mergeCells count="9">
    <mergeCell ref="A1:J1"/>
    <mergeCell ref="B2:G2"/>
    <mergeCell ref="A3:B3"/>
    <mergeCell ref="A4:B4"/>
    <mergeCell ref="A35:J35"/>
    <mergeCell ref="A5:A15"/>
    <mergeCell ref="A16:A24"/>
    <mergeCell ref="A25:A26"/>
    <mergeCell ref="A27:A33"/>
  </mergeCells>
  <printOptions/>
  <pageMargins left="0.16" right="0.16" top="0.2" bottom="0.2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"/>
  <sheetViews>
    <sheetView workbookViewId="0" topLeftCell="A1">
      <pane xSplit="2" ySplit="5" topLeftCell="C6" activePane="bottomRight" state="frozen"/>
      <selection pane="bottomRight" activeCell="D10" sqref="D10"/>
    </sheetView>
  </sheetViews>
  <sheetFormatPr defaultColWidth="9.00390625" defaultRowHeight="14.25"/>
  <cols>
    <col min="1" max="1" width="7.00390625" style="134" customWidth="1"/>
    <col min="2" max="2" width="20.375" style="134" customWidth="1"/>
    <col min="3" max="4" width="10.125" style="134" customWidth="1"/>
    <col min="5" max="5" width="11.125" style="134" customWidth="1"/>
    <col min="6" max="6" width="12.125" style="134" customWidth="1"/>
    <col min="7" max="7" width="11.00390625" style="134" customWidth="1"/>
    <col min="8" max="10" width="9.25390625" style="134" customWidth="1"/>
    <col min="11" max="32" width="9.00390625" style="134" customWidth="1"/>
    <col min="33" max="224" width="8.75390625" style="134" customWidth="1"/>
    <col min="225" max="254" width="9.00390625" style="134" customWidth="1"/>
    <col min="255" max="16384" width="9.00390625" style="38" customWidth="1"/>
  </cols>
  <sheetData>
    <row r="1" spans="1:7" ht="21" customHeight="1">
      <c r="A1" s="135" t="s">
        <v>305</v>
      </c>
      <c r="B1" s="135"/>
      <c r="C1" s="135"/>
      <c r="D1" s="135"/>
      <c r="E1" s="135"/>
      <c r="F1" s="135"/>
      <c r="G1" s="135"/>
    </row>
    <row r="2" spans="1:7" ht="14.25" customHeight="1">
      <c r="A2" s="136" t="s">
        <v>306</v>
      </c>
      <c r="B2" s="136"/>
      <c r="C2" s="136"/>
      <c r="D2" s="136"/>
      <c r="E2" s="136"/>
      <c r="F2" s="136"/>
      <c r="G2" s="136"/>
    </row>
    <row r="3" spans="1:7" ht="9" customHeight="1">
      <c r="A3" s="136"/>
      <c r="B3" s="136"/>
      <c r="C3" s="136"/>
      <c r="D3" s="136"/>
      <c r="E3" s="136"/>
      <c r="F3" s="136"/>
      <c r="G3" s="136"/>
    </row>
    <row r="4" spans="1:7" ht="19.5" customHeight="1">
      <c r="A4" s="137" t="s">
        <v>133</v>
      </c>
      <c r="B4" s="47"/>
      <c r="C4" s="138" t="s">
        <v>307</v>
      </c>
      <c r="D4" s="138"/>
      <c r="E4" s="138"/>
      <c r="F4" s="139" t="s">
        <v>308</v>
      </c>
      <c r="G4" s="140"/>
    </row>
    <row r="5" spans="1:7" ht="27" customHeight="1">
      <c r="A5" s="137"/>
      <c r="B5" s="47"/>
      <c r="C5" s="138" t="s">
        <v>309</v>
      </c>
      <c r="D5" s="138" t="s">
        <v>310</v>
      </c>
      <c r="E5" s="138" t="s">
        <v>311</v>
      </c>
      <c r="F5" s="139" t="s">
        <v>310</v>
      </c>
      <c r="G5" s="140" t="s">
        <v>311</v>
      </c>
    </row>
    <row r="6" spans="1:7" ht="19.5" customHeight="1">
      <c r="A6" s="141" t="s">
        <v>137</v>
      </c>
      <c r="B6" s="138"/>
      <c r="C6" s="142">
        <v>36</v>
      </c>
      <c r="D6" s="143">
        <v>143150</v>
      </c>
      <c r="E6" s="144">
        <v>155563</v>
      </c>
      <c r="F6" s="143">
        <v>42220</v>
      </c>
      <c r="G6" s="145">
        <v>29767</v>
      </c>
    </row>
    <row r="7" spans="1:7" ht="18.75" customHeight="1">
      <c r="A7" s="146" t="s">
        <v>138</v>
      </c>
      <c r="B7" s="147" t="s">
        <v>260</v>
      </c>
      <c r="C7" s="148"/>
      <c r="D7" s="143">
        <v>2800</v>
      </c>
      <c r="E7" s="143">
        <v>2020</v>
      </c>
      <c r="F7" s="143">
        <v>1750</v>
      </c>
      <c r="G7" s="145">
        <v>2112.5</v>
      </c>
    </row>
    <row r="8" spans="1:7" ht="18.75" customHeight="1">
      <c r="A8" s="146"/>
      <c r="B8" s="147" t="s">
        <v>261</v>
      </c>
      <c r="C8" s="148">
        <v>1</v>
      </c>
      <c r="D8" s="143">
        <v>2800</v>
      </c>
      <c r="E8" s="143">
        <v>3000</v>
      </c>
      <c r="F8" s="143">
        <v>1750</v>
      </c>
      <c r="G8" s="145">
        <v>245</v>
      </c>
    </row>
    <row r="9" spans="1:7" ht="18.75" customHeight="1">
      <c r="A9" s="146"/>
      <c r="B9" s="147" t="s">
        <v>262</v>
      </c>
      <c r="C9" s="142">
        <v>1</v>
      </c>
      <c r="D9" s="144">
        <v>2800</v>
      </c>
      <c r="E9" s="144">
        <v>5288</v>
      </c>
      <c r="F9" s="144">
        <v>3500</v>
      </c>
      <c r="G9" s="145">
        <v>249</v>
      </c>
    </row>
    <row r="10" spans="1:7" ht="18.75" customHeight="1">
      <c r="A10" s="146"/>
      <c r="B10" s="147" t="s">
        <v>263</v>
      </c>
      <c r="C10" s="142"/>
      <c r="D10" s="144">
        <v>2800</v>
      </c>
      <c r="E10" s="144"/>
      <c r="F10" s="144">
        <v>1750</v>
      </c>
      <c r="G10" s="145"/>
    </row>
    <row r="11" spans="1:7" ht="18.75" customHeight="1">
      <c r="A11" s="146"/>
      <c r="B11" s="147" t="s">
        <v>264</v>
      </c>
      <c r="C11" s="148">
        <v>2</v>
      </c>
      <c r="D11" s="143">
        <v>2800</v>
      </c>
      <c r="E11" s="143">
        <v>5012.88</v>
      </c>
      <c r="F11" s="143">
        <v>1750</v>
      </c>
      <c r="G11" s="145">
        <v>2100</v>
      </c>
    </row>
    <row r="12" spans="1:7" ht="18.75" customHeight="1">
      <c r="A12" s="146"/>
      <c r="B12" s="147" t="s">
        <v>265</v>
      </c>
      <c r="C12" s="148">
        <v>2</v>
      </c>
      <c r="D12" s="143">
        <v>2800</v>
      </c>
      <c r="E12" s="143">
        <v>3051</v>
      </c>
      <c r="F12" s="143">
        <v>1750</v>
      </c>
      <c r="G12" s="145">
        <v>152</v>
      </c>
    </row>
    <row r="13" spans="1:7" ht="18.75" customHeight="1">
      <c r="A13" s="146"/>
      <c r="B13" s="147" t="s">
        <v>266</v>
      </c>
      <c r="C13" s="148"/>
      <c r="D13" s="143">
        <v>2800</v>
      </c>
      <c r="E13" s="143">
        <v>3643</v>
      </c>
      <c r="F13" s="143">
        <v>1750</v>
      </c>
      <c r="G13" s="145">
        <v>86.8</v>
      </c>
    </row>
    <row r="14" spans="1:7" ht="18.75" customHeight="1">
      <c r="A14" s="146"/>
      <c r="B14" s="147" t="s">
        <v>267</v>
      </c>
      <c r="C14" s="142">
        <v>3</v>
      </c>
      <c r="D14" s="144">
        <v>10500</v>
      </c>
      <c r="E14" s="144">
        <v>17200</v>
      </c>
      <c r="F14" s="144">
        <v>1750</v>
      </c>
      <c r="G14" s="145">
        <v>1750</v>
      </c>
    </row>
    <row r="15" spans="1:7" ht="18.75" customHeight="1">
      <c r="A15" s="146"/>
      <c r="B15" s="147" t="s">
        <v>268</v>
      </c>
      <c r="C15" s="142">
        <v>4</v>
      </c>
      <c r="D15" s="144">
        <v>21000</v>
      </c>
      <c r="E15" s="144">
        <v>21640</v>
      </c>
      <c r="F15" s="144">
        <v>3500</v>
      </c>
      <c r="G15" s="145">
        <v>2530</v>
      </c>
    </row>
    <row r="16" spans="1:7" ht="18.75" customHeight="1">
      <c r="A16" s="146"/>
      <c r="B16" s="147" t="s">
        <v>269</v>
      </c>
      <c r="C16" s="142">
        <v>1</v>
      </c>
      <c r="D16" s="144">
        <v>38500</v>
      </c>
      <c r="E16" s="144">
        <v>27780</v>
      </c>
      <c r="F16" s="144">
        <v>4900</v>
      </c>
      <c r="G16" s="145">
        <v>3521.4</v>
      </c>
    </row>
    <row r="17" spans="1:7" ht="18.75" customHeight="1">
      <c r="A17" s="146"/>
      <c r="B17" s="147" t="s">
        <v>270</v>
      </c>
      <c r="C17" s="142">
        <v>6</v>
      </c>
      <c r="D17" s="144">
        <v>38500</v>
      </c>
      <c r="E17" s="144">
        <v>51195</v>
      </c>
      <c r="F17" s="144">
        <v>4900</v>
      </c>
      <c r="G17" s="145">
        <v>5930.6</v>
      </c>
    </row>
    <row r="18" spans="1:7" ht="18.75" customHeight="1">
      <c r="A18" s="149" t="s">
        <v>150</v>
      </c>
      <c r="B18" s="147" t="s">
        <v>271</v>
      </c>
      <c r="C18" s="148">
        <v>1</v>
      </c>
      <c r="D18" s="143">
        <v>1400</v>
      </c>
      <c r="E18" s="143">
        <v>1800</v>
      </c>
      <c r="F18" s="143">
        <v>1300</v>
      </c>
      <c r="G18" s="145"/>
    </row>
    <row r="19" spans="1:7" ht="18.75" customHeight="1">
      <c r="A19" s="150"/>
      <c r="B19" s="147" t="s">
        <v>272</v>
      </c>
      <c r="C19" s="148">
        <v>1</v>
      </c>
      <c r="D19" s="143">
        <v>1400</v>
      </c>
      <c r="E19" s="143">
        <v>1806</v>
      </c>
      <c r="F19" s="143">
        <v>1300</v>
      </c>
      <c r="G19" s="145">
        <v>1400</v>
      </c>
    </row>
    <row r="20" spans="1:7" ht="18.75" customHeight="1">
      <c r="A20" s="150"/>
      <c r="B20" s="147" t="s">
        <v>273</v>
      </c>
      <c r="C20" s="151">
        <v>1</v>
      </c>
      <c r="D20" s="143">
        <v>1400</v>
      </c>
      <c r="E20" s="143">
        <v>166</v>
      </c>
      <c r="F20" s="143">
        <v>1300</v>
      </c>
      <c r="G20" s="145"/>
    </row>
    <row r="21" spans="1:7" ht="18.75" customHeight="1">
      <c r="A21" s="150"/>
      <c r="B21" s="147" t="s">
        <v>274</v>
      </c>
      <c r="C21" s="148">
        <v>1</v>
      </c>
      <c r="D21" s="143">
        <v>1400</v>
      </c>
      <c r="E21" s="143">
        <v>1500</v>
      </c>
      <c r="F21" s="143">
        <v>1300</v>
      </c>
      <c r="G21" s="145">
        <v>1500</v>
      </c>
    </row>
    <row r="22" spans="1:7" ht="18.75" customHeight="1">
      <c r="A22" s="150"/>
      <c r="B22" s="147" t="s">
        <v>275</v>
      </c>
      <c r="C22" s="148">
        <v>1</v>
      </c>
      <c r="D22" s="143">
        <v>1400</v>
      </c>
      <c r="E22" s="143">
        <v>1010</v>
      </c>
      <c r="F22" s="143">
        <v>1300</v>
      </c>
      <c r="G22" s="145">
        <v>945</v>
      </c>
    </row>
    <row r="23" spans="1:7" ht="18.75" customHeight="1">
      <c r="A23" s="150"/>
      <c r="B23" s="147" t="s">
        <v>276</v>
      </c>
      <c r="C23" s="148">
        <v>1</v>
      </c>
      <c r="D23" s="143">
        <v>1400</v>
      </c>
      <c r="E23" s="143">
        <v>1456</v>
      </c>
      <c r="F23" s="143">
        <v>1300</v>
      </c>
      <c r="G23" s="145">
        <v>1460</v>
      </c>
    </row>
    <row r="24" spans="1:7" ht="18.75" customHeight="1">
      <c r="A24" s="150"/>
      <c r="B24" s="147" t="s">
        <v>277</v>
      </c>
      <c r="C24" s="142">
        <v>1</v>
      </c>
      <c r="D24" s="144">
        <v>1400</v>
      </c>
      <c r="E24" s="144">
        <v>1500</v>
      </c>
      <c r="F24" s="144">
        <v>1300</v>
      </c>
      <c r="G24" s="145"/>
    </row>
    <row r="25" spans="1:7" ht="18.75" customHeight="1">
      <c r="A25" s="152"/>
      <c r="B25" s="147" t="s">
        <v>278</v>
      </c>
      <c r="C25" s="148"/>
      <c r="D25" s="144">
        <v>1400</v>
      </c>
      <c r="E25" s="144"/>
      <c r="F25" s="144">
        <v>1300</v>
      </c>
      <c r="G25" s="145"/>
    </row>
    <row r="26" spans="1:7" ht="18.75" customHeight="1">
      <c r="A26" s="153" t="s">
        <v>159</v>
      </c>
      <c r="B26" s="147" t="s">
        <v>160</v>
      </c>
      <c r="C26" s="154">
        <f>C7+C9+C10+C11</f>
        <v>3</v>
      </c>
      <c r="D26" s="154">
        <f>D7+D9+D10+D11</f>
        <v>11200</v>
      </c>
      <c r="E26" s="154">
        <f>E7+E9+E10+E11</f>
        <v>12320.880000000001</v>
      </c>
      <c r="F26" s="154">
        <f>F7+F9+F10+F11</f>
        <v>8750</v>
      </c>
      <c r="G26" s="155">
        <f>G7+G9+G10+G11</f>
        <v>4461.5</v>
      </c>
    </row>
    <row r="27" spans="1:7" ht="18.75" customHeight="1">
      <c r="A27" s="156"/>
      <c r="B27" s="157" t="s">
        <v>161</v>
      </c>
      <c r="C27" s="154">
        <f>C12+C13+C19+C20+C21+C22+C23+C29+C30+C31+C32+C33+C34+C35</f>
        <v>13</v>
      </c>
      <c r="D27" s="154">
        <f>D12+D13+D19+D20+D21+D22+D23+D29+D30+D31+D32+D33+D34+D35</f>
        <v>16100</v>
      </c>
      <c r="E27" s="154">
        <f>E12+E13+E19+E20+E21+E22+E23+E29+E30+E31+E32+E33+E34+E35</f>
        <v>22232</v>
      </c>
      <c r="F27" s="154">
        <f>F12+F13+F19+F20+F21+F22+F23+F29+F30+F31+F32+F33+F34+F35</f>
        <v>12560</v>
      </c>
      <c r="G27" s="155">
        <f>G12+G13+G19+G20+G21+G22+G23+G29+G30+G31+G32+G33+G34+G35</f>
        <v>6382.8</v>
      </c>
    </row>
    <row r="28" spans="1:7" ht="18.75" customHeight="1">
      <c r="A28" s="158" t="s">
        <v>162</v>
      </c>
      <c r="B28" s="147" t="s">
        <v>279</v>
      </c>
      <c r="C28" s="154">
        <v>1</v>
      </c>
      <c r="D28" s="154">
        <v>350</v>
      </c>
      <c r="E28" s="154">
        <v>1000</v>
      </c>
      <c r="F28" s="154">
        <v>210</v>
      </c>
      <c r="G28" s="155">
        <v>220</v>
      </c>
    </row>
    <row r="29" spans="1:7" ht="18.75" customHeight="1">
      <c r="A29" s="158"/>
      <c r="B29" s="147" t="s">
        <v>280</v>
      </c>
      <c r="C29" s="154">
        <v>2</v>
      </c>
      <c r="D29" s="154">
        <v>350</v>
      </c>
      <c r="E29" s="154">
        <v>1300</v>
      </c>
      <c r="F29" s="154">
        <v>210</v>
      </c>
      <c r="G29" s="155">
        <v>168</v>
      </c>
    </row>
    <row r="30" spans="1:7" ht="18.75" customHeight="1">
      <c r="A30" s="158"/>
      <c r="B30" s="147" t="s">
        <v>281</v>
      </c>
      <c r="C30" s="154">
        <v>1</v>
      </c>
      <c r="D30" s="154">
        <v>350</v>
      </c>
      <c r="E30" s="154">
        <v>3500</v>
      </c>
      <c r="F30" s="154">
        <v>210</v>
      </c>
      <c r="G30" s="155">
        <v>87</v>
      </c>
    </row>
    <row r="31" spans="1:7" ht="18.75" customHeight="1">
      <c r="A31" s="158"/>
      <c r="B31" s="147" t="s">
        <v>282</v>
      </c>
      <c r="C31" s="154"/>
      <c r="D31" s="154">
        <v>350</v>
      </c>
      <c r="E31" s="154">
        <v>500</v>
      </c>
      <c r="F31" s="154">
        <v>210</v>
      </c>
      <c r="G31" s="155">
        <v>216</v>
      </c>
    </row>
    <row r="32" spans="1:7" ht="18.75" customHeight="1">
      <c r="A32" s="158"/>
      <c r="B32" s="147" t="s">
        <v>283</v>
      </c>
      <c r="C32" s="143">
        <v>1</v>
      </c>
      <c r="D32" s="143">
        <v>350</v>
      </c>
      <c r="E32" s="143">
        <v>2500</v>
      </c>
      <c r="F32" s="143">
        <v>210</v>
      </c>
      <c r="G32" s="145"/>
    </row>
    <row r="33" spans="1:7" ht="18.75" customHeight="1">
      <c r="A33" s="158"/>
      <c r="B33" s="147" t="s">
        <v>284</v>
      </c>
      <c r="C33" s="143">
        <v>1</v>
      </c>
      <c r="D33" s="143">
        <v>350</v>
      </c>
      <c r="E33" s="143">
        <v>840</v>
      </c>
      <c r="F33" s="143">
        <v>210</v>
      </c>
      <c r="G33" s="145">
        <v>210</v>
      </c>
    </row>
    <row r="34" spans="1:7" ht="18.75" customHeight="1">
      <c r="A34" s="158"/>
      <c r="B34" s="147" t="s">
        <v>285</v>
      </c>
      <c r="C34" s="154">
        <v>1</v>
      </c>
      <c r="D34" s="154">
        <v>350</v>
      </c>
      <c r="E34" s="154">
        <v>960</v>
      </c>
      <c r="F34" s="154">
        <v>210</v>
      </c>
      <c r="G34" s="155">
        <v>158</v>
      </c>
    </row>
    <row r="35" spans="1:7" ht="18.75" customHeight="1">
      <c r="A35" s="153" t="s">
        <v>170</v>
      </c>
      <c r="B35" s="147" t="s">
        <v>171</v>
      </c>
      <c r="C35" s="144"/>
      <c r="D35" s="144">
        <v>1400</v>
      </c>
      <c r="E35" s="144"/>
      <c r="F35" s="144">
        <v>1300</v>
      </c>
      <c r="G35" s="145"/>
    </row>
    <row r="36" spans="1:7" ht="18.75" customHeight="1">
      <c r="A36" s="153"/>
      <c r="B36" s="138" t="s">
        <v>172</v>
      </c>
      <c r="C36" s="154">
        <v>2</v>
      </c>
      <c r="D36" s="154">
        <v>0</v>
      </c>
      <c r="E36" s="154">
        <v>8826.12</v>
      </c>
      <c r="F36" s="154">
        <v>0</v>
      </c>
      <c r="G36" s="155">
        <v>1436.2</v>
      </c>
    </row>
    <row r="37" spans="1:7" ht="18.75" customHeight="1">
      <c r="A37" s="153"/>
      <c r="B37" s="138" t="s">
        <v>312</v>
      </c>
      <c r="C37" s="138"/>
      <c r="D37" s="138">
        <v>0</v>
      </c>
      <c r="E37" s="138"/>
      <c r="F37" s="138">
        <v>0</v>
      </c>
      <c r="G37" s="159"/>
    </row>
  </sheetData>
  <sheetProtection/>
  <mergeCells count="11">
    <mergeCell ref="A1:G1"/>
    <mergeCell ref="A2:G2"/>
    <mergeCell ref="C4:E4"/>
    <mergeCell ref="F4:G4"/>
    <mergeCell ref="A6:B6"/>
    <mergeCell ref="A7:A17"/>
    <mergeCell ref="A18:A25"/>
    <mergeCell ref="A26:A27"/>
    <mergeCell ref="A28:A34"/>
    <mergeCell ref="A35:A37"/>
    <mergeCell ref="A4:B5"/>
  </mergeCells>
  <printOptions/>
  <pageMargins left="0.71" right="0.47" top="0.81" bottom="0.42" header="0" footer="0.5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716外</cp:lastModifiedBy>
  <cp:lastPrinted>2020-08-05T03:29:14Z</cp:lastPrinted>
  <dcterms:created xsi:type="dcterms:W3CDTF">1998-10-10T01:57:08Z</dcterms:created>
  <dcterms:modified xsi:type="dcterms:W3CDTF">2020-10-23T06:51:35Z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