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13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县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  <sheet name="户籍人口" sheetId="17" r:id="rId17"/>
    <sheet name="Sheet1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 localSheetId="12">'[2]0d6HYCp0'!$A$15</definedName>
    <definedName name="Hello" localSheetId="16">'[4]0d6HYCp0'!$A$15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16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16">'[4]0d6HYCp0'!$A$26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16">'[4]0d6HYCp0'!$C$39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1">'5.县工业'!$B$5</definedName>
    <definedName name="OLE_LINK437" localSheetId="11">'5.县工业'!$B$7</definedName>
    <definedName name="OLE_LINK563" localSheetId="11">'5.县工业'!$D$15</definedName>
    <definedName name="OLE_LINK632" localSheetId="11">'5.县工业'!$D$18</definedName>
    <definedName name="OLE_LINK674" localSheetId="11">'5.县工业'!$D$6</definedName>
    <definedName name="OLE_LINK675" localSheetId="11">'5.县工业'!$D$7</definedName>
    <definedName name="OLE_LINK676" localSheetId="11">'5.县工业'!$D$14</definedName>
    <definedName name="Poppy" localSheetId="12">'[2]0d6HYCp0'!$C$27</definedName>
    <definedName name="Poppy" localSheetId="16">'[4]0d6HYCp0'!$C$27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2">#REF!</definedName>
    <definedName name="Print_Area_MI" localSheetId="16">#REF!</definedName>
    <definedName name="Print_Area_MI" localSheetId="6">#REF!</definedName>
    <definedName name="Print_Area_MI" localSheetId="0">#REF!</definedName>
    <definedName name="Print_Area_MI">#REF!</definedName>
    <definedName name="전" localSheetId="12">#REF!</definedName>
    <definedName name="전" localSheetId="16">#REF!</definedName>
    <definedName name="전" localSheetId="6">#REF!</definedName>
    <definedName name="전" localSheetId="0">#REF!</definedName>
    <definedName name="전">#REF!</definedName>
    <definedName name="주택사업본부" localSheetId="12">#REF!</definedName>
    <definedName name="주택사업본부" localSheetId="16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16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<sst xmlns="http://schemas.openxmlformats.org/spreadsheetml/2006/main" count="766" uniqueCount="408">
  <si>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</si>
  <si>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</si>
  <si>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</si>
  <si>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</si>
  <si>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</si>
  <si>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</si>
  <si>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</si>
  <si>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</si>
  <si>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</si>
  <si>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</si>
  <si>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</si>
  <si>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</si>
  <si>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</si>
  <si>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</si>
  <si>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</si>
  <si>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</si>
  <si>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</si>
  <si>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</si>
  <si>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</si>
  <si>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</si>
  <si>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</si>
  <si>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</si>
  <si>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</si>
  <si>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</si>
  <si>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</si>
  <si>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</si>
  <si>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</si>
  <si>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</si>
  <si>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</si>
  <si>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</si>
  <si>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</si>
  <si>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</si>
  <si>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</si>
  <si>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</si>
  <si>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</si>
  <si>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</si>
  <si>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</si>
  <si>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</si>
  <si>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</si>
  <si>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</si>
  <si>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</si>
  <si>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</si>
  <si>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</si>
  <si>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</si>
  <si>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</si>
  <si>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</si>
  <si>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</si>
  <si>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</si>
  <si>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</si>
  <si>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</si>
  <si>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</si>
  <si>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</si>
  <si>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</si>
  <si>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</si>
  <si>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</si>
  <si>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</si>
  <si>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</si>
  <si>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</si>
  <si>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</si>
  <si>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</si>
  <si>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</si>
  <si>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</si>
  <si>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</si>
  <si>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</si>
  <si>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</si>
  <si>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</si>
  <si>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</si>
  <si>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</si>
  <si>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</si>
  <si>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</si>
  <si>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</si>
  <si>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</si>
  <si>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</si>
  <si>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</si>
  <si>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</si>
  <si>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</si>
  <si>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</si>
  <si>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</si>
  <si>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</si>
  <si>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</si>
  <si>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</si>
  <si>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</si>
  <si>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</si>
  <si>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</si>
  <si>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</si>
  <si>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</si>
  <si>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</si>
  <si>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</si>
  <si>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</si>
  <si>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</si>
  <si>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</si>
  <si>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</si>
  <si>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</si>
  <si>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</si>
  <si>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</si>
  <si>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</si>
  <si>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</si>
  <si>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</si>
  <si>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</si>
  <si>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</si>
  <si>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</si>
  <si>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</si>
  <si>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</si>
  <si>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</si>
  <si>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</si>
  <si>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</si>
  <si>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</si>
  <si>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</si>
  <si>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</si>
  <si>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</si>
  <si>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</si>
  <si>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</si>
  <si>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</si>
  <si>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</si>
  <si>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</si>
  <si>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</si>
  <si>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</si>
  <si>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</si>
  <si>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</si>
  <si>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</si>
  <si>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</si>
  <si>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</si>
  <si>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</si>
  <si>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</si>
  <si>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</si>
  <si>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</si>
  <si>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</si>
  <si>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</si>
  <si>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</si>
  <si>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</si>
  <si>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</si>
  <si>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</si>
  <si>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</si>
  <si>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</si>
  <si>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</si>
  <si>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</si>
  <si>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</si>
  <si>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</si>
  <si>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</si>
  <si>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</si>
  <si>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</si>
  <si>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</si>
  <si>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</si>
  <si>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</si>
  <si>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</si>
  <si>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</si>
  <si>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</si>
  <si>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</si>
  <si>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</si>
  <si>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</si>
  <si>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</si>
  <si>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</si>
  <si>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</si>
  <si>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</si>
  <si>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</si>
  <si>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</si>
  <si>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</si>
  <si>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</si>
  <si>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</si>
  <si>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</si>
  <si>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</si>
  <si>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</si>
  <si>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</si>
  <si>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</si>
  <si>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</si>
  <si>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</si>
  <si>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</si>
  <si>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</si>
  <si>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</si>
  <si>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</si>
  <si>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</si>
  <si>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</si>
  <si>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</si>
  <si>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</si>
  <si>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</si>
  <si>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</si>
  <si>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</si>
  <si>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</si>
  <si>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</si>
  <si>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</si>
  <si>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</si>
  <si>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</si>
  <si>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</si>
  <si>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</si>
  <si>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</si>
  <si>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</si>
  <si>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</si>
  <si>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</si>
  <si>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</si>
  <si>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</si>
  <si>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</si>
  <si>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</si>
  <si>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</si>
  <si>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</si>
  <si>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</si>
  <si>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</si>
  <si>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</si>
  <si>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</si>
  <si>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</si>
  <si>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</si>
  <si>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</si>
  <si>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</si>
  <si>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</si>
  <si>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</si>
  <si>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</si>
  <si>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</si>
  <si>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</si>
  <si>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</si>
  <si>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</si>
  <si>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</si>
  <si>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</si>
  <si>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</si>
  <si>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</si>
  <si>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</si>
  <si>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</si>
  <si>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</si>
  <si>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</si>
  <si>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</si>
  <si>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</si>
  <si>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</si>
  <si>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</si>
  <si>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</si>
  <si>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</si>
  <si>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</si>
  <si>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</si>
  <si>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</si>
  <si>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</si>
  <si>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</si>
  <si>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</si>
  <si>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</si>
  <si>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</si>
  <si>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</si>
  <si>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</si>
  <si>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</si>
  <si>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</si>
  <si>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</si>
  <si>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</si>
  <si>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</si>
  <si>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</si>
  <si>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</si>
  <si>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</si>
  <si>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</si>
  <si>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</si>
  <si>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</si>
  <si>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</si>
  <si>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</si>
  <si>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</si>
  <si>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</si>
  <si>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</si>
  <si>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</si>
  <si>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</si>
  <si>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</si>
  <si>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</si>
  <si>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</si>
  <si>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</si>
  <si>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</si>
  <si>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</si>
  <si>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</si>
  <si>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</si>
  <si>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</si>
  <si>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</si>
  <si>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</si>
  <si>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</si>
  <si>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</si>
  <si>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</si>
  <si>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</si>
  <si>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</si>
  <si>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</si>
  <si>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</si>
  <si>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</si>
  <si>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</si>
  <si>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</si>
  <si>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</si>
  <si>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</si>
  <si>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</si>
  <si>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</si>
  <si>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</si>
  <si>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</si>
  <si>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</si>
  <si>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</si>
  <si>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</si>
  <si>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</si>
  <si>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</si>
  <si>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</si>
  <si>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</si>
  <si>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</si>
  <si>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</si>
  <si>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</si>
  <si>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</si>
  <si>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</si>
  <si>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</si>
  <si>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</si>
  <si>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</si>
  <si>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</si>
  <si>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</si>
  <si>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</si>
  <si>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</si>
  <si>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</si>
  <si>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</si>
  <si>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</si>
  <si>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</si>
  <si>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</si>
  <si>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</si>
  <si>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</si>
  <si>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</si>
  <si>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</si>
  <si>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</si>
  <si>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</si>
  <si>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</si>
  <si>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</si>
  <si>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</si>
  <si>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</si>
  <si>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</si>
  <si>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</si>
  <si>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</si>
  <si>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</si>
  <si>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</si>
  <si>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</si>
  <si>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</si>
  <si>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</si>
  <si>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</si>
  <si>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</si>
  <si>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</si>
  <si>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</si>
  <si>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</si>
  <si>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</si>
  <si>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</si>
  <si>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</si>
  <si>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</si>
  <si>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</si>
  <si>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</si>
  <si>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 xml:space="preserve">     （一）310个重点工业投资</t>
  </si>
  <si>
    <t xml:space="preserve">     （二）239个重点项目投资</t>
  </si>
  <si>
    <t>今年
计划数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</si>
  <si>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</si>
  <si>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</si>
  <si>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</si>
  <si>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</si>
  <si>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</si>
  <si>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</si>
  <si>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</si>
  <si>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</si>
  <si>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</si>
  <si>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</si>
  <si>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r>
      <t>2019</t>
    </r>
    <r>
      <rPr>
        <b/>
        <sz val="12"/>
        <rFont val="宋体"/>
        <family val="0"/>
      </rPr>
      <t>年</t>
    </r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</si>
  <si>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</si>
  <si>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重点工业项目完成情况表</t>
  </si>
  <si>
    <t>单位：个、万元</t>
  </si>
  <si>
    <t>计划项目数</t>
  </si>
  <si>
    <t>已入库项目数</t>
  </si>
  <si>
    <t>完成全年投资计划%</t>
  </si>
  <si>
    <t>市属</t>
  </si>
  <si>
    <t>说明：今年计划数含乡贤经济。</t>
  </si>
  <si>
    <t xml:space="preserve"> </t>
  </si>
  <si>
    <t>-1个</t>
  </si>
  <si>
    <t>12月末余额</t>
  </si>
  <si>
    <t>2019年  1－12月        单位：万千瓦时</t>
  </si>
  <si>
    <t xml:space="preserve">                        2019年1-12月   </t>
  </si>
  <si>
    <t>2827个</t>
  </si>
  <si>
    <t>609个</t>
  </si>
  <si>
    <t>15个</t>
  </si>
  <si>
    <t xml:space="preserve">                            2019年 1－12月            单位：个、万元</t>
  </si>
  <si>
    <t>各乡镇（街道）公安户籍人口数</t>
  </si>
  <si>
    <t>单位：户、人</t>
  </si>
  <si>
    <t>总户数</t>
  </si>
  <si>
    <t>城镇人口</t>
  </si>
  <si>
    <t>乡村人口</t>
  </si>
  <si>
    <t>性别</t>
  </si>
  <si>
    <t>男</t>
  </si>
  <si>
    <t>女</t>
  </si>
  <si>
    <t>39个</t>
  </si>
  <si>
    <t>1个</t>
  </si>
  <si>
    <t>14.2</t>
  </si>
  <si>
    <t>37365</t>
  </si>
  <si>
    <t xml:space="preserve">8.7 </t>
  </si>
  <si>
    <t>24859</t>
  </si>
  <si>
    <t xml:space="preserve">9.3 </t>
  </si>
  <si>
    <t>49340</t>
  </si>
  <si>
    <t xml:space="preserve">7.1 </t>
  </si>
  <si>
    <t>23698</t>
  </si>
  <si>
    <t xml:space="preserve">9.6 </t>
  </si>
  <si>
    <t>5.6</t>
  </si>
  <si>
    <t>2019年1－12月</t>
  </si>
  <si>
    <t>2019年1-12月</t>
  </si>
  <si>
    <t>现价同比增长（%）</t>
  </si>
  <si>
    <t>2019年1-12月国民经济主要指标</t>
  </si>
  <si>
    <r>
      <t>注：南安市规模以上工业增加值增幅排名居泉州市各县（市、区）第1</t>
    </r>
    <r>
      <rPr>
        <sz val="12"/>
        <rFont val="宋体"/>
        <family val="0"/>
      </rPr>
      <t>1</t>
    </r>
    <r>
      <rPr>
        <sz val="12"/>
        <rFont val="宋体"/>
        <family val="0"/>
      </rPr>
      <t>位。</t>
    </r>
  </si>
  <si>
    <r>
      <t>2019年1-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</si>
  <si>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注:1.南安市固定资产投资（不含农户）增幅排名居泉州市各县（市、区）第</t>
    </r>
    <r>
      <rPr>
        <sz val="12"/>
        <rFont val="宋体"/>
        <family val="0"/>
      </rPr>
      <t>4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位；
   3.本月市局未反馈绝对值。</t>
    </r>
  </si>
  <si>
    <t>2019年1-12月               单位：亿元</t>
  </si>
  <si>
    <r>
      <t>注：1.南安市社会消费品零售总额增幅排名位居泉州市各县（市、区）第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位；
    2.限额以上零售额增幅排名位居泉州市各县（市、区）第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</si>
  <si>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r>
      <t>2019年1-12</t>
    </r>
    <r>
      <rPr>
        <sz val="10"/>
        <rFont val="宋体"/>
        <family val="0"/>
      </rPr>
      <t>月</t>
    </r>
  </si>
  <si>
    <r>
      <t>注：1.一般公共预算总收入口径为不含基金收入。
    2.南安市一般公共预算总收入增幅排名居泉州市各县（市、区）第2位；
    3.南安市一般公共预算收入增幅排名居泉州市各县（市、区）第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位。</t>
    </r>
  </si>
  <si>
    <t xml:space="preserve">     4.南安市累计用电量增幅排名居泉州市各县（市、区）第4位。</t>
  </si>
  <si>
    <t>2019年1-12月        单位：万千瓦时</t>
  </si>
  <si>
    <r>
      <t>2019年1-1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</si>
  <si>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环比12.3%</t>
  </si>
  <si>
    <t>2019年1-12月</t>
  </si>
  <si>
    <t>2019年1-12月</t>
  </si>
  <si>
    <t>环比8.0%</t>
  </si>
  <si>
    <t>2019年11月末总人口</t>
  </si>
  <si>
    <t>GDP总量(亿元)</t>
  </si>
  <si>
    <t>增长(％)</t>
  </si>
  <si>
    <t>位次</t>
  </si>
  <si>
    <t>-</t>
  </si>
  <si>
    <t>2019年1-12月全市及各县（市、区）GDP完成情况(匡算）</t>
  </si>
  <si>
    <t>泉州市</t>
  </si>
  <si>
    <t>鲤城区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</si>
</sst>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4"/>
      <name val="隶书"/>
      <family val="3"/>
    </font>
    <font>
      <sz val="11"/>
      <name val="宋体"/>
      <family val="0"/>
    </font>
    <font>
      <b/>
      <sz val="16"/>
      <name val="仿宋_GB2312"/>
      <family val="3"/>
    </font>
    <font>
      <sz val="18"/>
      <name val="Times New Roman"/>
      <family val="1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29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7" fillId="0" borderId="0" applyNumberFormat="0" applyFill="0" applyBorder="0" applyAlignment="0" applyProtection="0"/>
    <xf numFmtId="38" fontId="38" fillId="10" borderId="0" applyNumberFormat="0" applyBorder="0" applyAlignment="0" applyProtection="0"/>
    <xf numFmtId="10" fontId="38" fillId="2" borderId="1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2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6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63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9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68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1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5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62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67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>
      <alignment/>
      <protection/>
    </xf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8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8" fillId="2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70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60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</cellStyleXfs>
  <cellXfs count="414">
    <xf numFmtId="0" fontId="0" fillId="0" borderId="0" xfId="0" applyFont="1" applyAlignment="1">
      <alignment/>
    </xf>
    <xf numFmtId="0" fontId="2" fillId="0" borderId="0" xfId="1328">
      <alignment/>
      <protection/>
    </xf>
    <xf numFmtId="0" fontId="3" fillId="7" borderId="0" xfId="1328" applyFont="1" applyFill="1">
      <alignment/>
      <protection/>
    </xf>
    <xf numFmtId="0" fontId="2" fillId="7" borderId="0" xfId="1328" applyFill="1">
      <alignment/>
      <protection/>
    </xf>
    <xf numFmtId="0" fontId="2" fillId="13" borderId="14" xfId="1328" applyFill="1" applyBorder="1">
      <alignment/>
      <protection/>
    </xf>
    <xf numFmtId="0" fontId="4" fillId="26" borderId="15" xfId="1328" applyFont="1" applyFill="1" applyBorder="1" applyAlignment="1">
      <alignment horizontal="center"/>
      <protection/>
    </xf>
    <xf numFmtId="0" fontId="5" fillId="27" borderId="16" xfId="1328" applyFont="1" applyFill="1" applyBorder="1" applyAlignment="1">
      <alignment horizontal="center"/>
      <protection/>
    </xf>
    <xf numFmtId="0" fontId="4" fillId="26" borderId="16" xfId="1328" applyFont="1" applyFill="1" applyBorder="1" applyAlignment="1">
      <alignment horizontal="center"/>
      <protection/>
    </xf>
    <xf numFmtId="0" fontId="4" fillId="26" borderId="17" xfId="1328" applyFont="1" applyFill="1" applyBorder="1" applyAlignment="1">
      <alignment horizontal="center"/>
      <protection/>
    </xf>
    <xf numFmtId="0" fontId="2" fillId="13" borderId="18" xfId="1328" applyFill="1" applyBorder="1">
      <alignment/>
      <protection/>
    </xf>
    <xf numFmtId="0" fontId="0" fillId="0" borderId="0" xfId="844">
      <alignment/>
      <protection/>
    </xf>
    <xf numFmtId="0" fontId="2" fillId="13" borderId="19" xfId="1328" applyFill="1" applyBorder="1">
      <alignment/>
      <protection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13" fillId="28" borderId="0" xfId="843" applyFont="1" applyFill="1" applyAlignment="1">
      <alignment vertical="center"/>
      <protection/>
    </xf>
    <xf numFmtId="0" fontId="18" fillId="28" borderId="0" xfId="843" applyFont="1" applyFill="1" applyAlignment="1">
      <alignment vertical="center"/>
      <protection/>
    </xf>
    <xf numFmtId="0" fontId="13" fillId="28" borderId="0" xfId="843" applyFont="1" applyFill="1" applyAlignment="1">
      <alignment vertical="center" wrapText="1"/>
      <protection/>
    </xf>
    <xf numFmtId="187" fontId="13" fillId="28" borderId="0" xfId="843" applyNumberFormat="1" applyFont="1" applyFill="1" applyAlignment="1">
      <alignment vertical="center"/>
      <protection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1" fillId="28" borderId="21" xfId="0" applyFont="1" applyFill="1" applyBorder="1" applyAlignment="1">
      <alignment horizontal="center" vertical="center" wrapText="1"/>
    </xf>
    <xf numFmtId="0" fontId="13" fillId="28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13" fillId="28" borderId="23" xfId="0" applyFont="1" applyFill="1" applyBorder="1" applyAlignment="1">
      <alignment horizontal="center" vertical="center" wrapText="1"/>
    </xf>
    <xf numFmtId="0" fontId="10" fillId="28" borderId="24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822" applyFont="1" applyFill="1" applyAlignment="1">
      <alignment horizontal="justify" vertical="center"/>
      <protection/>
    </xf>
    <xf numFmtId="0" fontId="10" fillId="28" borderId="0" xfId="822" applyFont="1" applyFill="1" applyAlignment="1">
      <alignment horizontal="right" vertical="center"/>
      <protection/>
    </xf>
    <xf numFmtId="0" fontId="13" fillId="28" borderId="21" xfId="822" applyFont="1" applyFill="1" applyBorder="1" applyAlignment="1">
      <alignment horizontal="center" vertical="center" wrapText="1"/>
      <protection/>
    </xf>
    <xf numFmtId="0" fontId="13" fillId="28" borderId="22" xfId="822" applyFont="1" applyFill="1" applyBorder="1" applyAlignment="1">
      <alignment horizontal="center" vertical="center" wrapText="1"/>
      <protection/>
    </xf>
    <xf numFmtId="0" fontId="13" fillId="28" borderId="23" xfId="822" applyFont="1" applyFill="1" applyBorder="1" applyAlignment="1">
      <alignment horizontal="center" vertical="center" wrapText="1"/>
      <protection/>
    </xf>
    <xf numFmtId="0" fontId="10" fillId="28" borderId="24" xfId="822" applyFont="1" applyFill="1" applyBorder="1" applyAlignment="1">
      <alignment horizontal="justify" vertical="center" wrapText="1"/>
      <protection/>
    </xf>
    <xf numFmtId="0" fontId="15" fillId="28" borderId="0" xfId="822" applyFont="1" applyFill="1" applyAlignment="1">
      <alignment horizontal="center" vertical="center"/>
      <protection/>
    </xf>
    <xf numFmtId="0" fontId="13" fillId="28" borderId="22" xfId="703" applyFont="1" applyFill="1" applyBorder="1" applyAlignment="1">
      <alignment horizontal="center" vertical="center" wrapText="1"/>
      <protection/>
    </xf>
    <xf numFmtId="0" fontId="13" fillId="28" borderId="23" xfId="703" applyFont="1" applyFill="1" applyBorder="1" applyAlignment="1">
      <alignment horizontal="center" vertical="center" wrapText="1"/>
      <protection/>
    </xf>
    <xf numFmtId="0" fontId="10" fillId="28" borderId="24" xfId="703" applyFont="1" applyFill="1" applyBorder="1" applyAlignment="1">
      <alignment horizontal="justify" vertical="center" wrapText="1"/>
      <protection/>
    </xf>
    <xf numFmtId="0" fontId="10" fillId="28" borderId="25" xfId="703" applyFont="1" applyFill="1" applyBorder="1" applyAlignment="1">
      <alignment horizontal="justify" vertical="center" wrapText="1"/>
      <protection/>
    </xf>
    <xf numFmtId="0" fontId="14" fillId="28" borderId="0" xfId="708" applyFont="1" applyFill="1" applyAlignment="1">
      <alignment horizontal="justify" vertical="center"/>
      <protection/>
    </xf>
    <xf numFmtId="0" fontId="10" fillId="28" borderId="0" xfId="703" applyFont="1" applyFill="1" applyAlignment="1">
      <alignment horizontal="justify" vertical="center"/>
      <protection/>
    </xf>
    <xf numFmtId="0" fontId="11" fillId="28" borderId="21" xfId="703" applyFont="1" applyFill="1" applyBorder="1" applyAlignment="1">
      <alignment horizontal="center" vertical="center" wrapText="1"/>
      <protection/>
    </xf>
    <xf numFmtId="0" fontId="12" fillId="28" borderId="22" xfId="703" applyFont="1" applyFill="1" applyBorder="1" applyAlignment="1">
      <alignment horizontal="center" vertical="center" wrapText="1"/>
      <protection/>
    </xf>
    <xf numFmtId="0" fontId="10" fillId="28" borderId="0" xfId="703" applyFont="1" applyFill="1" applyAlignment="1">
      <alignment vertical="center"/>
      <protection/>
    </xf>
    <xf numFmtId="187" fontId="10" fillId="28" borderId="0" xfId="703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0" applyNumberFormat="1" applyFont="1" applyFill="1" applyBorder="1" applyAlignment="1">
      <alignment vertical="center" wrapText="1"/>
    </xf>
    <xf numFmtId="0" fontId="0" fillId="28" borderId="1" xfId="0" applyFont="1" applyFill="1" applyBorder="1" applyAlignment="1">
      <alignment horizontal="center" vertical="center"/>
    </xf>
    <xf numFmtId="0" fontId="10" fillId="28" borderId="25" xfId="822" applyFont="1" applyFill="1" applyBorder="1" applyAlignment="1">
      <alignment horizontal="justify" vertical="center" wrapText="1"/>
      <protection/>
    </xf>
    <xf numFmtId="0" fontId="0" fillId="28" borderId="0" xfId="0" applyFont="1" applyFill="1" applyAlignment="1">
      <alignment/>
    </xf>
    <xf numFmtId="44" fontId="0" fillId="28" borderId="0" xfId="943" applyFont="1" applyFill="1" applyAlignment="1">
      <alignment vertical="center"/>
    </xf>
    <xf numFmtId="44" fontId="0" fillId="28" borderId="0" xfId="943" applyFont="1" applyFill="1" applyBorder="1" applyAlignment="1">
      <alignment vertical="center"/>
    </xf>
    <xf numFmtId="44" fontId="0" fillId="28" borderId="26" xfId="943" applyFont="1" applyFill="1" applyBorder="1" applyAlignment="1">
      <alignment vertical="center"/>
    </xf>
    <xf numFmtId="44" fontId="0" fillId="28" borderId="26" xfId="943" applyFont="1" applyFill="1" applyBorder="1" applyAlignment="1">
      <alignment horizontal="right" vertical="center"/>
    </xf>
    <xf numFmtId="0" fontId="74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vertical="center"/>
    </xf>
    <xf numFmtId="0" fontId="75" fillId="28" borderId="26" xfId="0" applyFont="1" applyFill="1" applyBorder="1" applyAlignment="1">
      <alignment vertical="center" wrapText="1"/>
    </xf>
    <xf numFmtId="0" fontId="50" fillId="28" borderId="0" xfId="0" applyFont="1" applyFill="1" applyAlignment="1">
      <alignment vertical="center"/>
    </xf>
    <xf numFmtId="0" fontId="50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vertical="center" wrapText="1"/>
    </xf>
    <xf numFmtId="0" fontId="3" fillId="28" borderId="27" xfId="0" applyFont="1" applyFill="1" applyBorder="1" applyAlignment="1">
      <alignment vertical="center" wrapText="1"/>
    </xf>
    <xf numFmtId="0" fontId="3" fillId="28" borderId="28" xfId="0" applyFont="1" applyFill="1" applyBorder="1" applyAlignment="1">
      <alignment vertical="center" wrapText="1"/>
    </xf>
    <xf numFmtId="188" fontId="0" fillId="28" borderId="0" xfId="0" applyNumberFormat="1" applyFont="1" applyFill="1" applyAlignment="1">
      <alignment vertical="center"/>
    </xf>
    <xf numFmtId="0" fontId="75" fillId="28" borderId="0" xfId="835" applyFont="1" applyFill="1" applyAlignment="1">
      <alignment vertical="center"/>
      <protection/>
    </xf>
    <xf numFmtId="0" fontId="75" fillId="28" borderId="0" xfId="835" applyFont="1" applyFill="1" applyAlignment="1">
      <alignment horizontal="right" vertical="center"/>
      <protection/>
    </xf>
    <xf numFmtId="0" fontId="75" fillId="28" borderId="1" xfId="835" applyFont="1" applyFill="1" applyBorder="1" applyAlignment="1">
      <alignment horizontal="center" vertical="center" wrapText="1"/>
      <protection/>
    </xf>
    <xf numFmtId="0" fontId="75" fillId="28" borderId="1" xfId="828" applyFont="1" applyFill="1" applyBorder="1" applyAlignment="1">
      <alignment horizontal="center" vertical="center" wrapText="1"/>
      <protection/>
    </xf>
    <xf numFmtId="0" fontId="75" fillId="28" borderId="18" xfId="828" applyFont="1" applyFill="1" applyBorder="1" applyAlignment="1">
      <alignment horizontal="center" vertical="center" wrapText="1"/>
      <protection/>
    </xf>
    <xf numFmtId="0" fontId="75" fillId="28" borderId="18" xfId="0" applyFont="1" applyFill="1" applyBorder="1" applyAlignment="1">
      <alignment horizontal="center" vertical="center" wrapText="1"/>
    </xf>
    <xf numFmtId="0" fontId="75" fillId="28" borderId="1" xfId="828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3" fillId="28" borderId="1" xfId="835" applyFont="1" applyFill="1" applyBorder="1" applyAlignment="1">
      <alignment horizontal="center" vertical="center"/>
      <protection/>
    </xf>
    <xf numFmtId="0" fontId="3" fillId="28" borderId="1" xfId="828" applyFont="1" applyFill="1" applyBorder="1" applyAlignment="1">
      <alignment horizontal="center" vertical="center" wrapText="1"/>
      <protection/>
    </xf>
    <xf numFmtId="0" fontId="3" fillId="28" borderId="18" xfId="835" applyFont="1" applyFill="1" applyBorder="1" applyAlignment="1">
      <alignment horizontal="center" vertical="center"/>
      <protection/>
    </xf>
    <xf numFmtId="0" fontId="3" fillId="28" borderId="1" xfId="0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wrapText="1"/>
    </xf>
    <xf numFmtId="0" fontId="50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843" applyFont="1" applyFill="1">
      <alignment vertical="center"/>
      <protection/>
    </xf>
    <xf numFmtId="187" fontId="0" fillId="28" borderId="1" xfId="856" applyNumberFormat="1" applyFont="1" applyFill="1" applyBorder="1" applyAlignment="1">
      <alignment horizontal="center" vertical="center"/>
      <protection/>
    </xf>
    <xf numFmtId="1" fontId="0" fillId="28" borderId="20" xfId="847" applyNumberFormat="1" applyFont="1" applyFill="1" applyBorder="1" applyAlignment="1">
      <alignment horizontal="center" vertical="center"/>
      <protection/>
    </xf>
    <xf numFmtId="0" fontId="0" fillId="28" borderId="1" xfId="843" applyFont="1" applyFill="1" applyBorder="1" applyAlignment="1">
      <alignment horizontal="center" vertical="center"/>
      <protection/>
    </xf>
    <xf numFmtId="0" fontId="0" fillId="28" borderId="1" xfId="848" applyFont="1" applyFill="1" applyBorder="1" applyAlignment="1">
      <alignment horizontal="center" vertical="center" wrapText="1"/>
      <protection/>
    </xf>
    <xf numFmtId="187" fontId="0" fillId="28" borderId="1" xfId="843" applyNumberFormat="1" applyFont="1" applyFill="1" applyBorder="1" applyAlignment="1">
      <alignment horizontal="center" vertical="center" wrapText="1"/>
      <protection/>
    </xf>
    <xf numFmtId="0" fontId="0" fillId="28" borderId="20" xfId="843" applyFont="1" applyFill="1" applyBorder="1" applyAlignment="1">
      <alignment horizontal="center" vertical="center" wrapText="1"/>
      <protection/>
    </xf>
    <xf numFmtId="0" fontId="0" fillId="28" borderId="0" xfId="843" applyFont="1" applyFill="1" applyAlignment="1">
      <alignment vertical="center" wrapText="1"/>
      <protection/>
    </xf>
    <xf numFmtId="187" fontId="0" fillId="28" borderId="1" xfId="843" applyNumberFormat="1" applyFont="1" applyFill="1" applyBorder="1" applyAlignment="1">
      <alignment horizontal="right" vertical="center" wrapText="1"/>
      <protection/>
    </xf>
    <xf numFmtId="0" fontId="0" fillId="28" borderId="20" xfId="843" applyFont="1" applyFill="1" applyBorder="1" applyAlignment="1">
      <alignment horizontal="center" vertical="center"/>
      <protection/>
    </xf>
    <xf numFmtId="187" fontId="0" fillId="28" borderId="1" xfId="843" applyNumberFormat="1" applyFont="1" applyFill="1" applyBorder="1" applyAlignment="1">
      <alignment horizontal="right" vertical="center"/>
      <protection/>
    </xf>
    <xf numFmtId="0" fontId="0" fillId="28" borderId="29" xfId="843" applyFont="1" applyFill="1" applyBorder="1" applyAlignment="1">
      <alignment vertical="center"/>
      <protection/>
    </xf>
    <xf numFmtId="187" fontId="0" fillId="28" borderId="0" xfId="0" applyNumberFormat="1" applyFont="1" applyFill="1" applyAlignment="1">
      <alignment/>
    </xf>
    <xf numFmtId="0" fontId="0" fillId="28" borderId="0" xfId="822" applyFont="1" applyFill="1">
      <alignment vertical="center"/>
      <protection/>
    </xf>
    <xf numFmtId="0" fontId="0" fillId="28" borderId="0" xfId="708" applyFont="1" applyFill="1">
      <alignment vertical="center"/>
      <protection/>
    </xf>
    <xf numFmtId="0" fontId="3" fillId="28" borderId="0" xfId="708" applyFont="1" applyFill="1">
      <alignment vertical="center"/>
      <protection/>
    </xf>
    <xf numFmtId="0" fontId="0" fillId="28" borderId="21" xfId="703" applyFont="1" applyFill="1" applyBorder="1" applyAlignment="1">
      <alignment horizontal="justify" vertical="center" wrapText="1"/>
      <protection/>
    </xf>
    <xf numFmtId="0" fontId="0" fillId="28" borderId="0" xfId="703" applyFont="1" applyFill="1">
      <alignment vertical="center"/>
      <protection/>
    </xf>
    <xf numFmtId="187" fontId="0" fillId="28" borderId="0" xfId="703" applyNumberFormat="1" applyFont="1" applyFill="1">
      <alignment vertical="center"/>
      <protection/>
    </xf>
    <xf numFmtId="187" fontId="0" fillId="28" borderId="22" xfId="703" applyNumberFormat="1" applyFont="1" applyFill="1" applyBorder="1" applyAlignment="1">
      <alignment horizontal="center" vertical="center" wrapText="1"/>
      <protection/>
    </xf>
    <xf numFmtId="0" fontId="0" fillId="28" borderId="22" xfId="703" applyFont="1" applyFill="1" applyBorder="1" applyAlignment="1">
      <alignment horizontal="center" vertical="center" wrapText="1"/>
      <protection/>
    </xf>
    <xf numFmtId="0" fontId="0" fillId="28" borderId="23" xfId="703" applyFont="1" applyFill="1" applyBorder="1" applyAlignment="1">
      <alignment horizontal="center" vertical="center" wrapText="1"/>
      <protection/>
    </xf>
    <xf numFmtId="0" fontId="0" fillId="28" borderId="0" xfId="840" applyFont="1" applyFill="1">
      <alignment/>
      <protection/>
    </xf>
    <xf numFmtId="0" fontId="3" fillId="28" borderId="0" xfId="708" applyFont="1" applyFill="1">
      <alignment vertical="center"/>
      <protection/>
    </xf>
    <xf numFmtId="0" fontId="0" fillId="28" borderId="30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71" fillId="28" borderId="30" xfId="0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1" fillId="28" borderId="1" xfId="0" applyFont="1" applyFill="1" applyBorder="1" applyAlignment="1">
      <alignment horizontal="right" vertical="center"/>
    </xf>
    <xf numFmtId="0" fontId="71" fillId="28" borderId="20" xfId="0" applyFont="1" applyFill="1" applyBorder="1" applyAlignment="1">
      <alignment horizontal="right" vertical="center" wrapText="1" shrinkToFit="1"/>
    </xf>
    <xf numFmtId="0" fontId="16" fillId="28" borderId="24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72" fillId="28" borderId="1" xfId="0" applyNumberFormat="1" applyFont="1" applyFill="1" applyBorder="1" applyAlignment="1">
      <alignment horizontal="right" vertical="center"/>
    </xf>
    <xf numFmtId="49" fontId="72" fillId="28" borderId="20" xfId="0" applyNumberFormat="1" applyFont="1" applyFill="1" applyBorder="1" applyAlignment="1">
      <alignment horizontal="right" vertical="center"/>
    </xf>
    <xf numFmtId="0" fontId="14" fillId="28" borderId="24" xfId="0" applyFont="1" applyFill="1" applyBorder="1" applyAlignment="1">
      <alignment horizontal="left" vertical="center"/>
    </xf>
    <xf numFmtId="187" fontId="72" fillId="28" borderId="20" xfId="0" applyNumberFormat="1" applyFont="1" applyFill="1" applyBorder="1" applyAlignment="1">
      <alignment horizontal="right" vertical="center" shrinkToFit="1"/>
    </xf>
    <xf numFmtId="0" fontId="72" fillId="28" borderId="1" xfId="0" applyFont="1" applyFill="1" applyBorder="1" applyAlignment="1">
      <alignment horizontal="right" vertical="center" shrinkToFit="1"/>
    </xf>
    <xf numFmtId="0" fontId="16" fillId="28" borderId="24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/>
    </xf>
    <xf numFmtId="188" fontId="72" fillId="28" borderId="20" xfId="0" applyNumberFormat="1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vertical="center"/>
    </xf>
    <xf numFmtId="0" fontId="16" fillId="28" borderId="24" xfId="0" applyFont="1" applyFill="1" applyBorder="1" applyAlignment="1">
      <alignment vertical="center"/>
    </xf>
    <xf numFmtId="0" fontId="16" fillId="28" borderId="26" xfId="0" applyFont="1" applyFill="1" applyBorder="1" applyAlignment="1">
      <alignment vertical="center"/>
    </xf>
    <xf numFmtId="186" fontId="16" fillId="28" borderId="26" xfId="0" applyNumberFormat="1" applyFont="1" applyFill="1" applyBorder="1" applyAlignment="1">
      <alignment vertical="center"/>
    </xf>
    <xf numFmtId="189" fontId="16" fillId="28" borderId="26" xfId="0" applyNumberFormat="1" applyFont="1" applyFill="1" applyBorder="1" applyAlignment="1">
      <alignment horizontal="right" vertical="center"/>
    </xf>
    <xf numFmtId="187" fontId="16" fillId="28" borderId="26" xfId="0" applyNumberFormat="1" applyFont="1" applyFill="1" applyBorder="1" applyAlignment="1">
      <alignment horizontal="right" vertical="center"/>
    </xf>
    <xf numFmtId="0" fontId="71" fillId="28" borderId="24" xfId="0" applyFont="1" applyFill="1" applyBorder="1" applyAlignment="1">
      <alignment horizontal="center" vertical="center"/>
    </xf>
    <xf numFmtId="0" fontId="71" fillId="28" borderId="1" xfId="0" applyFont="1" applyFill="1" applyBorder="1" applyAlignment="1">
      <alignment horizontal="center" vertical="center"/>
    </xf>
    <xf numFmtId="49" fontId="14" fillId="28" borderId="29" xfId="0" applyNumberFormat="1" applyFont="1" applyFill="1" applyBorder="1" applyAlignment="1">
      <alignment horizontal="left" vertical="center" wrapText="1"/>
    </xf>
    <xf numFmtId="49" fontId="16" fillId="28" borderId="24" xfId="0" applyNumberFormat="1" applyFont="1" applyFill="1" applyBorder="1" applyAlignment="1">
      <alignment horizontal="lef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4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0" fontId="14" fillId="28" borderId="24" xfId="0" applyFont="1" applyFill="1" applyBorder="1" applyAlignment="1">
      <alignment vertical="center" shrinkToFit="1"/>
    </xf>
    <xf numFmtId="0" fontId="16" fillId="28" borderId="24" xfId="0" applyFont="1" applyFill="1" applyBorder="1" applyAlignment="1">
      <alignment horizontal="left" vertical="center" shrinkToFit="1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0" fontId="72" fillId="28" borderId="20" xfId="0" applyFont="1" applyFill="1" applyBorder="1" applyAlignment="1">
      <alignment horizontal="right" vertical="center" shrinkToFit="1"/>
    </xf>
    <xf numFmtId="0" fontId="16" fillId="28" borderId="32" xfId="0" applyFont="1" applyFill="1" applyBorder="1" applyAlignment="1">
      <alignment vertical="center" shrinkToFit="1"/>
    </xf>
    <xf numFmtId="0" fontId="16" fillId="28" borderId="32" xfId="0" applyFont="1" applyFill="1" applyBorder="1" applyAlignment="1">
      <alignment horizontal="center" vertical="center" shrinkToFit="1"/>
    </xf>
    <xf numFmtId="0" fontId="16" fillId="28" borderId="32" xfId="0" applyFont="1" applyFill="1" applyBorder="1" applyAlignment="1">
      <alignment horizontal="right" vertical="center" shrinkToFit="1"/>
    </xf>
    <xf numFmtId="0" fontId="16" fillId="28" borderId="24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71" fillId="28" borderId="20" xfId="0" applyFont="1" applyFill="1" applyBorder="1" applyAlignment="1">
      <alignment horizontal="right" vertical="center"/>
    </xf>
    <xf numFmtId="192" fontId="0" fillId="28" borderId="20" xfId="849" applyNumberFormat="1" applyFont="1" applyFill="1" applyBorder="1" applyAlignment="1">
      <alignment horizontal="right" vertical="center"/>
      <protection/>
    </xf>
    <xf numFmtId="0" fontId="16" fillId="28" borderId="0" xfId="0" applyFont="1" applyFill="1" applyAlignment="1">
      <alignment horizontal="right" vertical="center"/>
    </xf>
    <xf numFmtId="0" fontId="0" fillId="28" borderId="1" xfId="811" applyFont="1" applyFill="1" applyBorder="1" applyAlignment="1">
      <alignment horizontal="center" vertical="center"/>
      <protection/>
    </xf>
    <xf numFmtId="185" fontId="12" fillId="28" borderId="1" xfId="822" applyNumberFormat="1" applyFont="1" applyFill="1" applyBorder="1" applyAlignment="1">
      <alignment horizontal="center" vertical="center" wrapText="1"/>
      <protection/>
    </xf>
    <xf numFmtId="187" fontId="12" fillId="28" borderId="1" xfId="822" applyNumberFormat="1" applyFont="1" applyFill="1" applyBorder="1" applyAlignment="1">
      <alignment horizontal="center" vertical="center" wrapText="1"/>
      <protection/>
    </xf>
    <xf numFmtId="187" fontId="12" fillId="28" borderId="20" xfId="822" applyNumberFormat="1" applyFont="1" applyFill="1" applyBorder="1" applyAlignment="1">
      <alignment horizontal="center" vertical="center" wrapText="1"/>
      <protection/>
    </xf>
    <xf numFmtId="185" fontId="12" fillId="28" borderId="19" xfId="822" applyNumberFormat="1" applyFont="1" applyFill="1" applyBorder="1" applyAlignment="1">
      <alignment horizontal="center" vertical="center" wrapText="1"/>
      <protection/>
    </xf>
    <xf numFmtId="187" fontId="12" fillId="28" borderId="19" xfId="822" applyNumberFormat="1" applyFont="1" applyFill="1" applyBorder="1" applyAlignment="1">
      <alignment horizontal="center" vertical="center" wrapText="1"/>
      <protection/>
    </xf>
    <xf numFmtId="187" fontId="12" fillId="28" borderId="33" xfId="822" applyNumberFormat="1" applyFont="1" applyFill="1" applyBorder="1" applyAlignment="1">
      <alignment horizontal="center" vertical="center" wrapText="1"/>
      <protection/>
    </xf>
    <xf numFmtId="187" fontId="0" fillId="29" borderId="1" xfId="847" applyNumberFormat="1" applyFont="1" applyFill="1" applyBorder="1" applyAlignment="1">
      <alignment horizontal="center" vertical="center"/>
      <protection/>
    </xf>
    <xf numFmtId="187" fontId="0" fillId="29" borderId="1" xfId="843" applyNumberFormat="1" applyFont="1" applyFill="1" applyBorder="1" applyAlignment="1">
      <alignment horizontal="center" vertical="center"/>
      <protection/>
    </xf>
    <xf numFmtId="187" fontId="0" fillId="29" borderId="1" xfId="0" applyNumberFormat="1" applyFont="1" applyFill="1" applyBorder="1" applyAlignment="1">
      <alignment horizontal="center" vertical="center"/>
    </xf>
    <xf numFmtId="185" fontId="0" fillId="28" borderId="1" xfId="0" applyNumberFormat="1" applyFont="1" applyFill="1" applyBorder="1" applyAlignment="1">
      <alignment horizontal="center" vertical="center"/>
    </xf>
    <xf numFmtId="0" fontId="0" fillId="28" borderId="0" xfId="822" applyFont="1" applyFill="1">
      <alignment vertical="center"/>
      <protection/>
    </xf>
    <xf numFmtId="187" fontId="0" fillId="28" borderId="0" xfId="703" applyNumberFormat="1" applyFont="1" applyFill="1">
      <alignment vertical="center"/>
      <protection/>
    </xf>
    <xf numFmtId="44" fontId="0" fillId="28" borderId="26" xfId="943" applyFont="1" applyFill="1" applyBorder="1" applyAlignment="1">
      <alignment vertical="center"/>
    </xf>
    <xf numFmtId="0" fontId="16" fillId="28" borderId="0" xfId="0" applyFont="1" applyFill="1" applyBorder="1" applyAlignment="1">
      <alignment horizontal="center" vertical="center" shrinkToFit="1"/>
    </xf>
    <xf numFmtId="0" fontId="0" fillId="28" borderId="24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/>
    </xf>
    <xf numFmtId="0" fontId="0" fillId="28" borderId="26" xfId="0" applyFont="1" applyFill="1" applyBorder="1" applyAlignment="1">
      <alignment horizontal="right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72" fillId="28" borderId="1" xfId="0" applyFont="1" applyFill="1" applyBorder="1" applyAlignment="1">
      <alignment vertical="center"/>
    </xf>
    <xf numFmtId="0" fontId="79" fillId="28" borderId="20" xfId="0" applyFont="1" applyFill="1" applyBorder="1" applyAlignment="1">
      <alignment vertical="center"/>
    </xf>
    <xf numFmtId="186" fontId="72" fillId="28" borderId="1" xfId="0" applyNumberFormat="1" applyFont="1" applyFill="1" applyBorder="1" applyAlignment="1">
      <alignment vertical="center"/>
    </xf>
    <xf numFmtId="49" fontId="72" fillId="28" borderId="20" xfId="0" applyNumberFormat="1" applyFont="1" applyFill="1" applyBorder="1" applyAlignment="1">
      <alignment horizontal="right" vertical="center"/>
    </xf>
    <xf numFmtId="186" fontId="72" fillId="28" borderId="1" xfId="0" applyNumberFormat="1" applyFont="1" applyFill="1" applyBorder="1" applyAlignment="1">
      <alignment horizontal="right" vertical="center"/>
    </xf>
    <xf numFmtId="0" fontId="72" fillId="28" borderId="20" xfId="0" applyNumberFormat="1" applyFont="1" applyFill="1" applyBorder="1" applyAlignment="1">
      <alignment horizontal="right" vertical="center"/>
    </xf>
    <xf numFmtId="0" fontId="72" fillId="28" borderId="1" xfId="808" applyFont="1" applyFill="1" applyBorder="1" applyAlignment="1">
      <alignment horizontal="right" vertical="center" shrinkToFit="1"/>
      <protection/>
    </xf>
    <xf numFmtId="187" fontId="72" fillId="28" borderId="20" xfId="808" applyNumberFormat="1" applyFont="1" applyFill="1" applyBorder="1" applyAlignment="1">
      <alignment horizontal="right" vertical="center" shrinkToFit="1"/>
      <protection/>
    </xf>
    <xf numFmtId="187" fontId="72" fillId="28" borderId="20" xfId="0" applyNumberFormat="1" applyFont="1" applyFill="1" applyBorder="1" applyAlignment="1">
      <alignment horizontal="right" vertical="center"/>
    </xf>
    <xf numFmtId="186" fontId="72" fillId="28" borderId="1" xfId="0" applyNumberFormat="1" applyFont="1" applyFill="1" applyBorder="1" applyAlignment="1">
      <alignment horizontal="right" vertical="center" wrapText="1"/>
    </xf>
    <xf numFmtId="186" fontId="72" fillId="28" borderId="0" xfId="0" applyNumberFormat="1" applyFont="1" applyFill="1" applyBorder="1" applyAlignment="1">
      <alignment horizontal="right" vertical="center"/>
    </xf>
    <xf numFmtId="188" fontId="72" fillId="28" borderId="1" xfId="0" applyNumberFormat="1" applyFont="1" applyFill="1" applyBorder="1" applyAlignment="1">
      <alignment horizontal="right" vertical="center" shrinkToFit="1"/>
    </xf>
    <xf numFmtId="187" fontId="72" fillId="28" borderId="20" xfId="0" applyNumberFormat="1" applyFont="1" applyFill="1" applyBorder="1" applyAlignment="1">
      <alignment horizontal="right" vertical="center" wrapText="1"/>
    </xf>
    <xf numFmtId="186" fontId="72" fillId="28" borderId="1" xfId="0" applyNumberFormat="1" applyFont="1" applyFill="1" applyBorder="1" applyAlignment="1">
      <alignment horizontal="center" vertical="center" wrapText="1"/>
    </xf>
    <xf numFmtId="190" fontId="72" fillId="28" borderId="1" xfId="0" applyNumberFormat="1" applyFont="1" applyFill="1" applyBorder="1" applyAlignment="1">
      <alignment horizontal="right" vertical="center" wrapText="1"/>
    </xf>
    <xf numFmtId="187" fontId="72" fillId="28" borderId="34" xfId="0" applyNumberFormat="1" applyFont="1" applyFill="1" applyBorder="1" applyAlignment="1">
      <alignment horizontal="right" vertical="center" wrapText="1"/>
    </xf>
    <xf numFmtId="186" fontId="72" fillId="28" borderId="1" xfId="0" applyNumberFormat="1" applyFont="1" applyFill="1" applyBorder="1" applyAlignment="1">
      <alignment horizontal="center" vertical="center"/>
    </xf>
    <xf numFmtId="190" fontId="72" fillId="28" borderId="1" xfId="0" applyNumberFormat="1" applyFont="1" applyFill="1" applyBorder="1" applyAlignment="1">
      <alignment horizontal="right" vertical="center"/>
    </xf>
    <xf numFmtId="186" fontId="72" fillId="28" borderId="1" xfId="0" applyNumberFormat="1" applyFont="1" applyFill="1" applyBorder="1" applyAlignment="1">
      <alignment horizontal="right" vertical="center" shrinkToFit="1"/>
    </xf>
    <xf numFmtId="188" fontId="72" fillId="28" borderId="20" xfId="0" applyNumberFormat="1" applyFont="1" applyFill="1" applyBorder="1" applyAlignment="1">
      <alignment horizontal="right" vertical="center"/>
    </xf>
    <xf numFmtId="186" fontId="72" fillId="28" borderId="0" xfId="0" applyNumberFormat="1" applyFont="1" applyFill="1" applyAlignment="1">
      <alignment horizontal="right" vertical="center"/>
    </xf>
    <xf numFmtId="0" fontId="72" fillId="28" borderId="20" xfId="0" applyNumberFormat="1" applyFont="1" applyFill="1" applyBorder="1" applyAlignment="1">
      <alignment horizontal="right" vertical="center" shrinkToFit="1"/>
    </xf>
    <xf numFmtId="0" fontId="72" fillId="28" borderId="1" xfId="803" applyFont="1" applyFill="1" applyBorder="1" applyAlignment="1">
      <alignment horizontal="right" vertical="center" shrinkToFit="1"/>
      <protection/>
    </xf>
    <xf numFmtId="187" fontId="72" fillId="28" borderId="20" xfId="803" applyNumberFormat="1" applyFont="1" applyFill="1" applyBorder="1" applyAlignment="1">
      <alignment horizontal="center" vertical="center" shrinkToFit="1"/>
      <protection/>
    </xf>
    <xf numFmtId="186" fontId="72" fillId="28" borderId="1" xfId="847" applyNumberFormat="1" applyFont="1" applyFill="1" applyBorder="1" applyAlignment="1">
      <alignment horizontal="right" vertical="center"/>
      <protection/>
    </xf>
    <xf numFmtId="187" fontId="72" fillId="28" borderId="20" xfId="0" applyNumberFormat="1" applyFont="1" applyFill="1" applyBorder="1" applyAlignment="1">
      <alignment horizontal="center" vertical="center" shrinkToFit="1"/>
    </xf>
    <xf numFmtId="0" fontId="72" fillId="28" borderId="1" xfId="722" applyFont="1" applyFill="1" applyBorder="1" applyAlignment="1">
      <alignment horizontal="right" vertical="center" shrinkToFit="1"/>
      <protection/>
    </xf>
    <xf numFmtId="187" fontId="72" fillId="28" borderId="20" xfId="722" applyNumberFormat="1" applyFont="1" applyFill="1" applyBorder="1" applyAlignment="1">
      <alignment horizontal="right" vertical="center" shrinkToFit="1"/>
      <protection/>
    </xf>
    <xf numFmtId="0" fontId="72" fillId="28" borderId="28" xfId="0" applyFont="1" applyFill="1" applyBorder="1" applyAlignment="1">
      <alignment horizontal="right" vertical="center"/>
    </xf>
    <xf numFmtId="0" fontId="0" fillId="28" borderId="35" xfId="0" applyFont="1" applyFill="1" applyBorder="1" applyAlignment="1">
      <alignment horizontal="center" vertical="center" wrapText="1"/>
    </xf>
    <xf numFmtId="185" fontId="0" fillId="28" borderId="35" xfId="0" applyNumberFormat="1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186" fontId="3" fillId="28" borderId="1" xfId="0" applyNumberFormat="1" applyFont="1" applyFill="1" applyBorder="1" applyAlignment="1">
      <alignment horizontal="center" vertical="center" wrapText="1"/>
    </xf>
    <xf numFmtId="188" fontId="3" fillId="28" borderId="1" xfId="0" applyNumberFormat="1" applyFont="1" applyFill="1" applyBorder="1" applyAlignment="1">
      <alignment horizontal="center" vertical="center" wrapText="1"/>
    </xf>
    <xf numFmtId="188" fontId="3" fillId="28" borderId="18" xfId="0" applyNumberFormat="1" applyFont="1" applyFill="1" applyBorder="1" applyAlignment="1">
      <alignment horizontal="center" vertical="center" wrapText="1"/>
    </xf>
    <xf numFmtId="0" fontId="75" fillId="28" borderId="20" xfId="828" applyFont="1" applyFill="1" applyBorder="1" applyAlignment="1">
      <alignment horizontal="center" vertical="center" wrapText="1"/>
      <protection/>
    </xf>
    <xf numFmtId="0" fontId="3" fillId="28" borderId="1" xfId="491" applyNumberFormat="1" applyFont="1" applyFill="1" applyBorder="1" applyAlignment="1">
      <alignment horizontal="center" vertical="center" wrapText="1"/>
    </xf>
    <xf numFmtId="0" fontId="3" fillId="28" borderId="1" xfId="828" applyNumberFormat="1" applyFont="1" applyFill="1" applyBorder="1" applyAlignment="1">
      <alignment horizontal="center" vertical="center"/>
      <protection/>
    </xf>
    <xf numFmtId="187" fontId="3" fillId="28" borderId="1" xfId="0" applyNumberFormat="1" applyFont="1" applyFill="1" applyBorder="1" applyAlignment="1">
      <alignment horizontal="center" vertical="center"/>
    </xf>
    <xf numFmtId="0" fontId="3" fillId="28" borderId="1" xfId="0" applyNumberFormat="1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horizontal="right" vertical="center" wrapText="1"/>
    </xf>
    <xf numFmtId="0" fontId="0" fillId="28" borderId="18" xfId="0" applyFont="1" applyFill="1" applyBorder="1" applyAlignment="1">
      <alignment horizontal="center" vertical="center"/>
    </xf>
    <xf numFmtId="185" fontId="0" fillId="28" borderId="37" xfId="0" applyNumberFormat="1" applyFont="1" applyFill="1" applyBorder="1" applyAlignment="1">
      <alignment horizontal="center" vertical="center" wrapText="1"/>
    </xf>
    <xf numFmtId="185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5" fontId="0" fillId="28" borderId="1" xfId="0" applyNumberFormat="1" applyFont="1" applyFill="1" applyBorder="1" applyAlignment="1">
      <alignment horizontal="center"/>
    </xf>
    <xf numFmtId="186" fontId="14" fillId="28" borderId="1" xfId="0" applyNumberFormat="1" applyFont="1" applyFill="1" applyBorder="1" applyAlignment="1">
      <alignment horizontal="center" vertical="center" wrapText="1"/>
    </xf>
    <xf numFmtId="187" fontId="14" fillId="28" borderId="1" xfId="0" applyNumberFormat="1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 applyProtection="1">
      <alignment horizontal="center" vertical="center"/>
      <protection/>
    </xf>
    <xf numFmtId="0" fontId="0" fillId="28" borderId="1" xfId="846" applyFont="1" applyFill="1" applyBorder="1" applyAlignment="1">
      <alignment horizontal="center" vertical="center" wrapText="1"/>
      <protection/>
    </xf>
    <xf numFmtId="0" fontId="12" fillId="28" borderId="1" xfId="845" applyFont="1" applyFill="1" applyBorder="1" applyAlignment="1">
      <alignment horizontal="center" vertical="center"/>
      <protection/>
    </xf>
    <xf numFmtId="0" fontId="12" fillId="28" borderId="1" xfId="845" applyFont="1" applyFill="1" applyBorder="1" applyAlignment="1">
      <alignment horizontal="center" vertical="center" wrapText="1"/>
      <protection/>
    </xf>
    <xf numFmtId="0" fontId="12" fillId="28" borderId="20" xfId="845" applyFont="1" applyFill="1" applyBorder="1" applyAlignment="1">
      <alignment horizontal="center" vertical="center"/>
      <protection/>
    </xf>
    <xf numFmtId="0" fontId="0" fillId="28" borderId="1" xfId="846" applyFont="1" applyFill="1" applyBorder="1" applyAlignment="1">
      <alignment horizontal="center" vertical="center"/>
      <protection/>
    </xf>
    <xf numFmtId="0" fontId="50" fillId="28" borderId="1" xfId="846" applyFont="1" applyFill="1" applyBorder="1" applyAlignment="1">
      <alignment horizontal="center" vertical="center"/>
      <protection/>
    </xf>
    <xf numFmtId="187" fontId="14" fillId="28" borderId="1" xfId="851" applyNumberFormat="1" applyFont="1" applyFill="1" applyBorder="1">
      <alignment/>
      <protection/>
    </xf>
    <xf numFmtId="187" fontId="14" fillId="28" borderId="20" xfId="851" applyNumberFormat="1" applyFont="1" applyFill="1" applyBorder="1">
      <alignment/>
      <protection/>
    </xf>
    <xf numFmtId="187" fontId="16" fillId="28" borderId="1" xfId="851" applyNumberFormat="1" applyFont="1" applyFill="1" applyBorder="1">
      <alignment/>
      <protection/>
    </xf>
    <xf numFmtId="187" fontId="0" fillId="28" borderId="1" xfId="728" applyNumberFormat="1" applyFont="1" applyFill="1" applyBorder="1" applyAlignment="1">
      <alignment vertical="center"/>
      <protection/>
    </xf>
    <xf numFmtId="187" fontId="12" fillId="28" borderId="1" xfId="728" applyNumberFormat="1" applyFont="1" applyFill="1" applyBorder="1" applyAlignment="1">
      <alignment vertical="center"/>
      <protection/>
    </xf>
    <xf numFmtId="187" fontId="14" fillId="28" borderId="1" xfId="854" applyNumberFormat="1" applyFont="1" applyFill="1" applyBorder="1" applyAlignment="1">
      <alignment vertical="center"/>
      <protection/>
    </xf>
    <xf numFmtId="187" fontId="14" fillId="28" borderId="20" xfId="851" applyNumberFormat="1" applyFont="1" applyFill="1" applyBorder="1" applyAlignment="1">
      <alignment/>
      <protection/>
    </xf>
    <xf numFmtId="187" fontId="14" fillId="28" borderId="1" xfId="855" applyNumberFormat="1" applyFont="1" applyFill="1" applyBorder="1" applyAlignment="1">
      <alignment vertical="center"/>
      <protection/>
    </xf>
    <xf numFmtId="187" fontId="14" fillId="28" borderId="1" xfId="852" applyNumberFormat="1" applyFont="1" applyFill="1" applyBorder="1" applyAlignment="1">
      <alignment vertical="center"/>
      <protection/>
    </xf>
    <xf numFmtId="187" fontId="14" fillId="28" borderId="1" xfId="853" applyNumberFormat="1" applyFont="1" applyFill="1" applyBorder="1" applyAlignment="1">
      <alignment vertical="center"/>
      <protection/>
    </xf>
    <xf numFmtId="187" fontId="14" fillId="28" borderId="20" xfId="0" applyNumberFormat="1" applyFont="1" applyFill="1" applyBorder="1" applyAlignment="1">
      <alignment horizontal="center" vertical="center" wrapText="1"/>
    </xf>
    <xf numFmtId="185" fontId="12" fillId="28" borderId="1" xfId="703" applyNumberFormat="1" applyFont="1" applyFill="1" applyBorder="1" applyAlignment="1">
      <alignment horizontal="center" vertical="center" wrapText="1"/>
      <protection/>
    </xf>
    <xf numFmtId="187" fontId="12" fillId="28" borderId="1" xfId="703" applyNumberFormat="1" applyFont="1" applyFill="1" applyBorder="1" applyAlignment="1">
      <alignment horizontal="center" vertical="center" wrapText="1"/>
      <protection/>
    </xf>
    <xf numFmtId="187" fontId="12" fillId="28" borderId="20" xfId="703" applyNumberFormat="1" applyFont="1" applyFill="1" applyBorder="1" applyAlignment="1">
      <alignment horizontal="center" vertical="center" wrapText="1"/>
      <protection/>
    </xf>
    <xf numFmtId="185" fontId="12" fillId="28" borderId="19" xfId="703" applyNumberFormat="1" applyFont="1" applyFill="1" applyBorder="1" applyAlignment="1">
      <alignment horizontal="center" vertical="center" wrapText="1"/>
      <protection/>
    </xf>
    <xf numFmtId="187" fontId="12" fillId="28" borderId="19" xfId="703" applyNumberFormat="1" applyFont="1" applyFill="1" applyBorder="1" applyAlignment="1">
      <alignment horizontal="center" vertical="center" wrapText="1"/>
      <protection/>
    </xf>
    <xf numFmtId="187" fontId="12" fillId="28" borderId="33" xfId="703" applyNumberFormat="1" applyFont="1" applyFill="1" applyBorder="1" applyAlignment="1">
      <alignment horizontal="center" vertical="center" wrapText="1"/>
      <protection/>
    </xf>
    <xf numFmtId="0" fontId="12" fillId="28" borderId="1" xfId="703" applyFont="1" applyFill="1" applyBorder="1" applyAlignment="1">
      <alignment horizontal="center" vertical="center" wrapText="1"/>
      <protection/>
    </xf>
    <xf numFmtId="186" fontId="76" fillId="28" borderId="1" xfId="841" applyNumberFormat="1" applyFont="1" applyFill="1" applyBorder="1" applyAlignment="1">
      <alignment horizontal="right"/>
      <protection/>
    </xf>
    <xf numFmtId="185" fontId="76" fillId="28" borderId="1" xfId="842" applyNumberFormat="1" applyFont="1" applyFill="1" applyBorder="1" applyAlignment="1">
      <alignment horizontal="center" vertical="center"/>
      <protection/>
    </xf>
    <xf numFmtId="186" fontId="76" fillId="28" borderId="1" xfId="842" applyNumberFormat="1" applyFont="1" applyFill="1" applyBorder="1" applyAlignment="1">
      <alignment horizontal="center" vertical="center"/>
      <protection/>
    </xf>
    <xf numFmtId="185" fontId="76" fillId="28" borderId="20" xfId="842" applyNumberFormat="1" applyFont="1" applyFill="1" applyBorder="1" applyAlignment="1">
      <alignment horizontal="center" vertical="center"/>
      <protection/>
    </xf>
    <xf numFmtId="186" fontId="76" fillId="28" borderId="1" xfId="840" applyNumberFormat="1" applyFont="1" applyFill="1" applyBorder="1" applyAlignment="1">
      <alignment horizontal="right"/>
      <protection/>
    </xf>
    <xf numFmtId="185" fontId="76" fillId="28" borderId="19" xfId="842" applyNumberFormat="1" applyFont="1" applyFill="1" applyBorder="1" applyAlignment="1">
      <alignment horizontal="center" vertical="center"/>
      <protection/>
    </xf>
    <xf numFmtId="186" fontId="76" fillId="28" borderId="19" xfId="842" applyNumberFormat="1" applyFont="1" applyFill="1" applyBorder="1" applyAlignment="1">
      <alignment horizontal="center" vertical="center"/>
      <protection/>
    </xf>
    <xf numFmtId="185" fontId="76" fillId="28" borderId="33" xfId="842" applyNumberFormat="1" applyFont="1" applyFill="1" applyBorder="1" applyAlignment="1">
      <alignment horizontal="center" vertical="center"/>
      <protection/>
    </xf>
    <xf numFmtId="0" fontId="0" fillId="28" borderId="0" xfId="850" applyFill="1">
      <alignment vertical="center"/>
      <protection/>
    </xf>
    <xf numFmtId="0" fontId="0" fillId="28" borderId="1" xfId="850" applyFill="1" applyBorder="1" applyAlignment="1">
      <alignment horizontal="center" vertical="center" wrapText="1"/>
      <protection/>
    </xf>
    <xf numFmtId="0" fontId="0" fillId="28" borderId="20" xfId="850" applyFill="1" applyBorder="1" applyAlignment="1">
      <alignment horizontal="center" vertical="center" wrapText="1"/>
      <protection/>
    </xf>
    <xf numFmtId="0" fontId="0" fillId="28" borderId="24" xfId="850" applyFill="1" applyBorder="1" applyAlignment="1">
      <alignment horizontal="center" vertical="center"/>
      <protection/>
    </xf>
    <xf numFmtId="0" fontId="0" fillId="28" borderId="1" xfId="850" applyFill="1" applyBorder="1" applyAlignment="1">
      <alignment horizontal="center" vertical="center"/>
      <protection/>
    </xf>
    <xf numFmtId="0" fontId="0" fillId="28" borderId="20" xfId="850" applyFill="1" applyBorder="1" applyAlignment="1">
      <alignment horizontal="center" vertical="center"/>
      <protection/>
    </xf>
    <xf numFmtId="185" fontId="16" fillId="0" borderId="1" xfId="810" applyNumberFormat="1" applyBorder="1" applyAlignment="1">
      <alignment vertical="center"/>
      <protection/>
    </xf>
    <xf numFmtId="0" fontId="16" fillId="0" borderId="1" xfId="810" applyBorder="1" applyAlignment="1">
      <alignment vertical="center"/>
      <protection/>
    </xf>
    <xf numFmtId="0" fontId="16" fillId="0" borderId="20" xfId="810" applyBorder="1" applyAlignment="1">
      <alignment vertical="center"/>
      <protection/>
    </xf>
    <xf numFmtId="0" fontId="0" fillId="0" borderId="24" xfId="0" applyFont="1" applyBorder="1" applyAlignment="1">
      <alignment horizontal="center" vertical="center"/>
    </xf>
    <xf numFmtId="0" fontId="17" fillId="28" borderId="0" xfId="0" applyFont="1" applyFill="1" applyAlignment="1">
      <alignment horizontal="center" vertical="center"/>
    </xf>
    <xf numFmtId="0" fontId="16" fillId="28" borderId="26" xfId="0" applyFont="1" applyFill="1" applyBorder="1" applyAlignment="1">
      <alignment horizontal="left" vertical="center"/>
    </xf>
    <xf numFmtId="0" fontId="14" fillId="28" borderId="32" xfId="0" applyFont="1" applyFill="1" applyBorder="1" applyAlignment="1">
      <alignment horizontal="left" vertical="center" wrapText="1"/>
    </xf>
    <xf numFmtId="0" fontId="14" fillId="28" borderId="0" xfId="0" applyFont="1" applyFill="1" applyBorder="1" applyAlignment="1">
      <alignment horizontal="left" vertical="center" wrapText="1"/>
    </xf>
    <xf numFmtId="0" fontId="16" fillId="28" borderId="32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32" xfId="0" applyNumberFormat="1" applyFont="1" applyFill="1" applyBorder="1" applyAlignment="1">
      <alignment horizontal="left" vertical="center"/>
    </xf>
    <xf numFmtId="0" fontId="0" fillId="28" borderId="24" xfId="0" applyFont="1" applyFill="1" applyBorder="1" applyAlignment="1">
      <alignment horizontal="center" vertical="center"/>
    </xf>
    <xf numFmtId="0" fontId="73" fillId="28" borderId="0" xfId="0" applyFont="1" applyFill="1" applyBorder="1" applyAlignment="1">
      <alignment horizontal="center" vertical="center"/>
    </xf>
    <xf numFmtId="0" fontId="20" fillId="28" borderId="20" xfId="0" applyFont="1" applyFill="1" applyBorder="1" applyAlignment="1">
      <alignment horizontal="center" vertical="center"/>
    </xf>
    <xf numFmtId="0" fontId="20" fillId="28" borderId="38" xfId="0" applyFont="1" applyFill="1" applyBorder="1" applyAlignment="1">
      <alignment horizontal="center" vertical="center"/>
    </xf>
    <xf numFmtId="0" fontId="50" fillId="28" borderId="18" xfId="0" applyFont="1" applyFill="1" applyBorder="1" applyAlignment="1">
      <alignment horizontal="center" vertical="center"/>
    </xf>
    <xf numFmtId="0" fontId="50" fillId="28" borderId="28" xfId="0" applyFont="1" applyFill="1" applyBorder="1" applyAlignment="1">
      <alignment horizontal="center" vertical="center"/>
    </xf>
    <xf numFmtId="0" fontId="50" fillId="28" borderId="24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50" fillId="28" borderId="20" xfId="0" applyFont="1" applyFill="1" applyBorder="1" applyAlignment="1">
      <alignment horizontal="center" vertical="center" wrapText="1"/>
    </xf>
    <xf numFmtId="0" fontId="50" fillId="28" borderId="38" xfId="0" applyFont="1" applyFill="1" applyBorder="1" applyAlignment="1">
      <alignment horizontal="center" vertical="center" wrapText="1"/>
    </xf>
    <xf numFmtId="0" fontId="50" fillId="28" borderId="24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75" fillId="28" borderId="26" xfId="0" applyFont="1" applyFill="1" applyBorder="1" applyAlignment="1">
      <alignment horizontal="left" vertical="center" wrapText="1"/>
    </xf>
    <xf numFmtId="0" fontId="75" fillId="28" borderId="26" xfId="0" applyFont="1" applyFill="1" applyBorder="1" applyAlignment="1">
      <alignment horizontal="right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49" fillId="28" borderId="0" xfId="835" applyFont="1" applyFill="1" applyAlignment="1">
      <alignment horizontal="center" vertical="center"/>
      <protection/>
    </xf>
    <xf numFmtId="0" fontId="13" fillId="28" borderId="30" xfId="0" applyFont="1" applyFill="1" applyBorder="1" applyAlignment="1">
      <alignment horizontal="center" vertical="center"/>
    </xf>
    <xf numFmtId="0" fontId="13" fillId="28" borderId="29" xfId="0" applyFont="1" applyFill="1" applyBorder="1" applyAlignment="1">
      <alignment horizontal="center" vertical="center"/>
    </xf>
    <xf numFmtId="0" fontId="73" fillId="28" borderId="0" xfId="0" applyFont="1" applyFill="1" applyAlignment="1">
      <alignment horizontal="center" vertical="center"/>
    </xf>
    <xf numFmtId="0" fontId="13" fillId="28" borderId="24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4" xfId="843" applyFont="1" applyFill="1" applyBorder="1" applyAlignment="1">
      <alignment vertical="center" textRotation="255"/>
      <protection/>
    </xf>
    <xf numFmtId="0" fontId="19" fillId="28" borderId="2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3" fillId="28" borderId="24" xfId="0" applyFont="1" applyFill="1" applyBorder="1" applyAlignment="1">
      <alignment horizontal="center" vertical="center"/>
    </xf>
    <xf numFmtId="0" fontId="13" fillId="28" borderId="31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/>
    </xf>
    <xf numFmtId="0" fontId="0" fillId="28" borderId="26" xfId="0" applyFont="1" applyFill="1" applyBorder="1" applyAlignment="1">
      <alignment horizontal="right"/>
    </xf>
    <xf numFmtId="0" fontId="13" fillId="28" borderId="0" xfId="843" applyFont="1" applyFill="1" applyAlignment="1">
      <alignment horizontal="left" vertical="center"/>
      <protection/>
    </xf>
    <xf numFmtId="0" fontId="18" fillId="28" borderId="1" xfId="843" applyFont="1" applyFill="1" applyBorder="1" applyAlignment="1">
      <alignment horizontal="center" vertical="center" wrapText="1"/>
      <protection/>
    </xf>
    <xf numFmtId="0" fontId="17" fillId="28" borderId="0" xfId="843" applyFont="1" applyFill="1" applyAlignment="1">
      <alignment horizontal="center" vertical="center"/>
      <protection/>
    </xf>
    <xf numFmtId="0" fontId="13" fillId="28" borderId="26" xfId="843" applyFont="1" applyFill="1" applyBorder="1" applyAlignment="1">
      <alignment horizontal="center" vertical="center"/>
      <protection/>
    </xf>
    <xf numFmtId="182" fontId="13" fillId="28" borderId="26" xfId="942" applyFont="1" applyFill="1" applyBorder="1" applyAlignment="1">
      <alignment horizontal="center" vertical="center"/>
    </xf>
    <xf numFmtId="0" fontId="13" fillId="28" borderId="24" xfId="843" applyFont="1" applyFill="1" applyBorder="1" applyAlignment="1">
      <alignment horizontal="center" vertical="center" wrapText="1"/>
      <protection/>
    </xf>
    <xf numFmtId="0" fontId="13" fillId="28" borderId="1" xfId="843" applyFont="1" applyFill="1" applyBorder="1" applyAlignment="1">
      <alignment horizontal="center" vertical="center" wrapText="1"/>
      <protection/>
    </xf>
    <xf numFmtId="0" fontId="18" fillId="28" borderId="1" xfId="843" applyFont="1" applyFill="1" applyBorder="1" applyAlignment="1">
      <alignment horizontal="center" vertical="center"/>
      <protection/>
    </xf>
    <xf numFmtId="0" fontId="18" fillId="28" borderId="20" xfId="843" applyFont="1" applyFill="1" applyBorder="1" applyAlignment="1">
      <alignment horizontal="center" vertical="center" wrapText="1"/>
      <protection/>
    </xf>
    <xf numFmtId="0" fontId="18" fillId="28" borderId="20" xfId="843" applyFont="1" applyFill="1" applyBorder="1" applyAlignment="1">
      <alignment horizontal="center" vertical="center"/>
      <protection/>
    </xf>
    <xf numFmtId="0" fontId="18" fillId="28" borderId="24" xfId="843" applyFont="1" applyFill="1" applyBorder="1" applyAlignment="1">
      <alignment horizontal="center" vertical="center"/>
      <protection/>
    </xf>
    <xf numFmtId="0" fontId="0" fillId="28" borderId="30" xfId="843" applyFont="1" applyFill="1" applyBorder="1" applyAlignment="1">
      <alignment horizontal="center" vertical="center" textRotation="255"/>
      <protection/>
    </xf>
    <xf numFmtId="0" fontId="0" fillId="28" borderId="31" xfId="843" applyFont="1" applyFill="1" applyBorder="1" applyAlignment="1">
      <alignment horizontal="center" vertical="center" textRotation="255"/>
      <protection/>
    </xf>
    <xf numFmtId="0" fontId="0" fillId="28" borderId="29" xfId="843" applyFont="1" applyFill="1" applyBorder="1" applyAlignment="1">
      <alignment horizontal="center" vertical="center" textRotation="255"/>
      <protection/>
    </xf>
    <xf numFmtId="0" fontId="0" fillId="28" borderId="24" xfId="848" applyFont="1" applyFill="1" applyBorder="1" applyAlignment="1">
      <alignment horizontal="center" vertical="center" wrapText="1"/>
      <protection/>
    </xf>
    <xf numFmtId="0" fontId="0" fillId="28" borderId="24" xfId="0" applyFont="1" applyFill="1" applyBorder="1" applyAlignment="1">
      <alignment horizontal="center" vertical="center" wrapText="1"/>
    </xf>
    <xf numFmtId="177" fontId="8" fillId="28" borderId="0" xfId="939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29" xfId="0" applyFont="1" applyFill="1" applyBorder="1" applyAlignment="1">
      <alignment horizontal="center" vertical="center" textRotation="255"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6" xfId="0" applyFont="1" applyFill="1" applyBorder="1" applyAlignment="1">
      <alignment horizontal="right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7" fontId="12" fillId="28" borderId="24" xfId="939" applyFont="1" applyFill="1" applyBorder="1" applyAlignment="1">
      <alignment horizontal="center" vertical="center" wrapText="1"/>
    </xf>
    <xf numFmtId="177" fontId="12" fillId="28" borderId="1" xfId="939" applyFont="1" applyFill="1" applyBorder="1" applyAlignment="1">
      <alignment horizontal="center" vertical="center" wrapText="1"/>
    </xf>
    <xf numFmtId="0" fontId="13" fillId="28" borderId="32" xfId="0" applyFont="1" applyFill="1" applyBorder="1" applyAlignment="1">
      <alignment horizontal="left" vertical="center"/>
    </xf>
    <xf numFmtId="0" fontId="0" fillId="28" borderId="24" xfId="0" applyFont="1" applyFill="1" applyBorder="1" applyAlignment="1">
      <alignment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29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/>
    </xf>
    <xf numFmtId="0" fontId="0" fillId="28" borderId="24" xfId="843" applyFont="1" applyFill="1" applyBorder="1" applyAlignment="1">
      <alignment vertical="center" textRotation="255"/>
      <protection/>
    </xf>
    <xf numFmtId="0" fontId="73" fillId="0" borderId="26" xfId="810" applyFont="1" applyBorder="1" applyAlignment="1">
      <alignment horizontal="center" vertical="center"/>
      <protection/>
    </xf>
    <xf numFmtId="0" fontId="16" fillId="0" borderId="30" xfId="810" applyBorder="1" applyAlignment="1">
      <alignment horizontal="center" vertical="center"/>
      <protection/>
    </xf>
    <xf numFmtId="0" fontId="16" fillId="0" borderId="29" xfId="810" applyBorder="1" applyAlignment="1">
      <alignment horizontal="center" vertical="center"/>
      <protection/>
    </xf>
    <xf numFmtId="0" fontId="16" fillId="0" borderId="18" xfId="810" applyBorder="1" applyAlignment="1">
      <alignment horizontal="center" vertical="center"/>
      <protection/>
    </xf>
    <xf numFmtId="0" fontId="16" fillId="0" borderId="28" xfId="810" applyBorder="1" applyAlignment="1">
      <alignment horizontal="center" vertical="center"/>
      <protection/>
    </xf>
    <xf numFmtId="0" fontId="16" fillId="0" borderId="40" xfId="810" applyBorder="1" applyAlignment="1">
      <alignment horizontal="center" vertical="center"/>
      <protection/>
    </xf>
    <xf numFmtId="0" fontId="16" fillId="0" borderId="34" xfId="810" applyBorder="1" applyAlignment="1">
      <alignment horizontal="center" vertical="center"/>
      <protection/>
    </xf>
    <xf numFmtId="0" fontId="8" fillId="28" borderId="0" xfId="0" applyFont="1" applyFill="1" applyAlignment="1">
      <alignment horizontal="center" vertical="center"/>
    </xf>
    <xf numFmtId="0" fontId="0" fillId="28" borderId="41" xfId="822" applyNumberFormat="1" applyFont="1" applyFill="1" applyBorder="1" applyAlignment="1">
      <alignment horizontal="left" vertical="center" wrapText="1"/>
      <protection/>
    </xf>
    <xf numFmtId="0" fontId="0" fillId="28" borderId="41" xfId="822" applyNumberFormat="1" applyFont="1" applyFill="1" applyBorder="1" applyAlignment="1">
      <alignment horizontal="left" vertical="center" wrapText="1"/>
      <protection/>
    </xf>
    <xf numFmtId="0" fontId="8" fillId="28" borderId="0" xfId="822" applyFont="1" applyFill="1" applyAlignment="1">
      <alignment horizontal="center" vertical="center"/>
      <protection/>
    </xf>
    <xf numFmtId="0" fontId="0" fillId="28" borderId="41" xfId="822" applyFont="1" applyFill="1" applyBorder="1" applyAlignment="1">
      <alignment horizontal="left" vertical="center"/>
      <protection/>
    </xf>
    <xf numFmtId="0" fontId="12" fillId="28" borderId="41" xfId="822" applyFont="1" applyFill="1" applyBorder="1" applyAlignment="1">
      <alignment horizontal="left" vertical="center"/>
      <protection/>
    </xf>
    <xf numFmtId="0" fontId="8" fillId="28" borderId="0" xfId="708" applyFont="1" applyFill="1" applyAlignment="1">
      <alignment horizontal="center" vertical="center"/>
      <protection/>
    </xf>
    <xf numFmtId="0" fontId="0" fillId="28" borderId="0" xfId="703" applyFont="1" applyFill="1" applyBorder="1" applyAlignment="1">
      <alignment horizontal="left" vertical="center" wrapText="1"/>
      <protection/>
    </xf>
    <xf numFmtId="0" fontId="0" fillId="28" borderId="0" xfId="703" applyFont="1" applyFill="1" applyBorder="1" applyAlignment="1">
      <alignment horizontal="left" vertical="center"/>
      <protection/>
    </xf>
    <xf numFmtId="0" fontId="8" fillId="28" borderId="0" xfId="703" applyFont="1" applyFill="1" applyAlignment="1">
      <alignment horizontal="center" vertical="center"/>
      <protection/>
    </xf>
    <xf numFmtId="187" fontId="8" fillId="28" borderId="0" xfId="703" applyNumberFormat="1" applyFont="1" applyFill="1" applyAlignment="1">
      <alignment horizontal="center" vertical="center"/>
      <protection/>
    </xf>
    <xf numFmtId="0" fontId="0" fillId="28" borderId="0" xfId="703" applyFont="1" applyFill="1" applyAlignment="1">
      <alignment horizontal="left" vertical="center" wrapText="1"/>
      <protection/>
    </xf>
    <xf numFmtId="0" fontId="0" fillId="28" borderId="0" xfId="703" applyFont="1" applyFill="1" applyAlignment="1">
      <alignment horizontal="left" vertical="center"/>
      <protection/>
    </xf>
    <xf numFmtId="187" fontId="0" fillId="28" borderId="0" xfId="703" applyNumberFormat="1" applyFont="1" applyFill="1" applyAlignment="1">
      <alignment horizontal="left" vertical="center"/>
      <protection/>
    </xf>
    <xf numFmtId="0" fontId="77" fillId="28" borderId="0" xfId="840" applyFont="1" applyFill="1" applyBorder="1" applyAlignment="1">
      <alignment horizontal="left" vertical="center" wrapText="1"/>
      <protection/>
    </xf>
    <xf numFmtId="0" fontId="9" fillId="28" borderId="21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2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  <xf numFmtId="0" fontId="78" fillId="28" borderId="0" xfId="843" applyFont="1" applyFill="1" applyAlignment="1">
      <alignment horizontal="center" vertical="center"/>
      <protection/>
    </xf>
    <xf numFmtId="0" fontId="0" fillId="28" borderId="0" xfId="850" applyFont="1" applyFill="1" applyAlignment="1">
      <alignment horizontal="right" vertical="center"/>
      <protection/>
    </xf>
    <xf numFmtId="0" fontId="0" fillId="28" borderId="0" xfId="850" applyFill="1" applyAlignment="1">
      <alignment horizontal="right" vertical="center"/>
      <protection/>
    </xf>
    <xf numFmtId="0" fontId="0" fillId="28" borderId="24" xfId="850" applyFill="1" applyBorder="1" applyAlignment="1">
      <alignment horizontal="center" vertical="center" wrapText="1"/>
      <protection/>
    </xf>
    <xf numFmtId="0" fontId="0" fillId="28" borderId="1" xfId="850" applyFill="1" applyBorder="1" applyAlignment="1">
      <alignment horizontal="center" vertical="center" wrapText="1"/>
      <protection/>
    </xf>
    <xf numFmtId="0" fontId="0" fillId="28" borderId="1" xfId="850" applyFont="1" applyFill="1" applyBorder="1" applyAlignment="1">
      <alignment horizontal="center" vertical="center" wrapText="1"/>
      <protection/>
    </xf>
    <xf numFmtId="0" fontId="0" fillId="28" borderId="20" xfId="850" applyFill="1" applyBorder="1" applyAlignment="1">
      <alignment horizontal="center" vertical="center" wrapText="1"/>
      <protection/>
    </xf>
  </cellXfs>
  <cellStyles count="1315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2 2" xfId="20"/>
    <cellStyle name="_ET_STYLE_NoName_00_ 3" xfId="21"/>
    <cellStyle name="_ET_STYLE_NoName_00__Book1" xfId="22"/>
    <cellStyle name="0,0&#13;&#10;NA&#13;&#10;" xfId="23"/>
    <cellStyle name="20% - 强调文字颜色 1" xfId="24"/>
    <cellStyle name="20% - 强调文字颜色 1 10" xfId="25"/>
    <cellStyle name="20% - 强调文字颜色 1 11" xfId="26"/>
    <cellStyle name="20% - 强调文字颜色 1 12" xfId="27"/>
    <cellStyle name="20% - 强调文字颜色 1 13" xfId="28"/>
    <cellStyle name="20% - 强调文字颜色 1 14" xfId="29"/>
    <cellStyle name="20% - 强调文字颜色 1 15" xfId="30"/>
    <cellStyle name="20% - 强调文字颜色 1 16" xfId="31"/>
    <cellStyle name="20% - 强调文字颜色 1 17" xfId="32"/>
    <cellStyle name="20% - 强调文字颜色 1 18" xfId="33"/>
    <cellStyle name="20% - 强调文字颜色 1 19" xfId="34"/>
    <cellStyle name="20% - 强调文字颜色 1 2" xfId="35"/>
    <cellStyle name="20% - 强调文字颜色 1 20" xfId="36"/>
    <cellStyle name="20% - 强调文字颜色 1 21" xfId="37"/>
    <cellStyle name="20% - 强调文字颜色 1 22" xfId="38"/>
    <cellStyle name="20% - 强调文字颜色 1 23" xfId="39"/>
    <cellStyle name="20% - 强调文字颜色 1 24" xfId="40"/>
    <cellStyle name="20% - 强调文字颜色 1 25" xfId="41"/>
    <cellStyle name="20% - 强调文字颜色 1 3" xfId="42"/>
    <cellStyle name="20% - 强调文字颜色 1 4" xfId="43"/>
    <cellStyle name="20% - 强调文字颜色 1 5" xfId="44"/>
    <cellStyle name="20% - 强调文字颜色 1 6" xfId="45"/>
    <cellStyle name="20% - 强调文字颜色 1 7" xfId="46"/>
    <cellStyle name="20% - 强调文字颜色 1 8" xfId="47"/>
    <cellStyle name="20% - 强调文字颜色 1 9" xfId="48"/>
    <cellStyle name="20% - 强调文字颜色 2" xfId="49"/>
    <cellStyle name="20% - 强调文字颜色 2 10" xfId="50"/>
    <cellStyle name="20% - 强调文字颜色 2 11" xfId="51"/>
    <cellStyle name="20% - 强调文字颜色 2 12" xfId="52"/>
    <cellStyle name="20% - 强调文字颜色 2 13" xfId="53"/>
    <cellStyle name="20% - 强调文字颜色 2 14" xfId="54"/>
    <cellStyle name="20% - 强调文字颜色 2 15" xfId="55"/>
    <cellStyle name="20% - 强调文字颜色 2 16" xfId="56"/>
    <cellStyle name="20% - 强调文字颜色 2 17" xfId="57"/>
    <cellStyle name="20% - 强调文字颜色 2 18" xfId="58"/>
    <cellStyle name="20% - 强调文字颜色 2 19" xfId="59"/>
    <cellStyle name="20% - 强调文字颜色 2 2" xfId="60"/>
    <cellStyle name="20% - 强调文字颜色 2 20" xfId="61"/>
    <cellStyle name="20% - 强调文字颜色 2 21" xfId="62"/>
    <cellStyle name="20% - 强调文字颜色 2 22" xfId="63"/>
    <cellStyle name="20% - 强调文字颜色 2 23" xfId="64"/>
    <cellStyle name="20% - 强调文字颜色 2 24" xfId="65"/>
    <cellStyle name="20% - 强调文字颜色 2 25" xfId="66"/>
    <cellStyle name="20% - 强调文字颜色 2 3" xfId="67"/>
    <cellStyle name="20% - 强调文字颜色 2 4" xfId="68"/>
    <cellStyle name="20% - 强调文字颜色 2 5" xfId="69"/>
    <cellStyle name="20% - 强调文字颜色 2 6" xfId="70"/>
    <cellStyle name="20% - 强调文字颜色 2 7" xfId="71"/>
    <cellStyle name="20% - 强调文字颜色 2 8" xfId="72"/>
    <cellStyle name="20% - 强调文字颜色 2 9" xfId="73"/>
    <cellStyle name="20% - 强调文字颜色 3" xfId="74"/>
    <cellStyle name="20% - 强调文字颜色 3 10" xfId="75"/>
    <cellStyle name="20% - 强调文字颜色 3 11" xfId="76"/>
    <cellStyle name="20% - 强调文字颜色 3 12" xfId="77"/>
    <cellStyle name="20% - 强调文字颜色 3 13" xfId="78"/>
    <cellStyle name="20% - 强调文字颜色 3 14" xfId="79"/>
    <cellStyle name="20% - 强调文字颜色 3 15" xfId="80"/>
    <cellStyle name="20% - 强调文字颜色 3 16" xfId="81"/>
    <cellStyle name="20% - 强调文字颜色 3 17" xfId="82"/>
    <cellStyle name="20% - 强调文字颜色 3 18" xfId="83"/>
    <cellStyle name="20% - 强调文字颜色 3 19" xfId="84"/>
    <cellStyle name="20% - 强调文字颜色 3 2" xfId="85"/>
    <cellStyle name="20% - 强调文字颜色 3 20" xfId="86"/>
    <cellStyle name="20% - 强调文字颜色 3 21" xfId="87"/>
    <cellStyle name="20% - 强调文字颜色 3 22" xfId="88"/>
    <cellStyle name="20% - 强调文字颜色 3 23" xfId="89"/>
    <cellStyle name="20% - 强调文字颜色 3 24" xfId="90"/>
    <cellStyle name="20% - 强调文字颜色 3 25" xfId="91"/>
    <cellStyle name="20% - 强调文字颜色 3 3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" xfId="99"/>
    <cellStyle name="20% - 强调文字颜色 4 10" xfId="100"/>
    <cellStyle name="20% - 强调文字颜色 4 11" xfId="101"/>
    <cellStyle name="20% - 强调文字颜色 4 12" xfId="102"/>
    <cellStyle name="20% - 强调文字颜色 4 13" xfId="103"/>
    <cellStyle name="20% - 强调文字颜色 4 14" xfId="104"/>
    <cellStyle name="20% - 强调文字颜色 4 15" xfId="105"/>
    <cellStyle name="20% - 强调文字颜色 4 16" xfId="106"/>
    <cellStyle name="20% - 强调文字颜色 4 17" xfId="107"/>
    <cellStyle name="20% - 强调文字颜色 4 18" xfId="108"/>
    <cellStyle name="20% - 强调文字颜色 4 19" xfId="109"/>
    <cellStyle name="20% - 强调文字颜色 4 2" xfId="110"/>
    <cellStyle name="20% - 强调文字颜色 4 20" xfId="111"/>
    <cellStyle name="20% - 强调文字颜色 4 21" xfId="112"/>
    <cellStyle name="20% - 强调文字颜色 4 22" xfId="113"/>
    <cellStyle name="20% - 强调文字颜色 4 23" xfId="114"/>
    <cellStyle name="20% - 强调文字颜色 4 24" xfId="115"/>
    <cellStyle name="20% - 强调文字颜色 4 25" xfId="116"/>
    <cellStyle name="20% - 强调文字颜色 4 3" xfId="117"/>
    <cellStyle name="20% - 强调文字颜色 4 4" xfId="118"/>
    <cellStyle name="20% - 强调文字颜色 4 5" xfId="119"/>
    <cellStyle name="20% - 强调文字颜色 4 6" xfId="120"/>
    <cellStyle name="20% - 强调文字颜色 4 7" xfId="121"/>
    <cellStyle name="20% - 强调文字颜色 4 8" xfId="122"/>
    <cellStyle name="20% - 强调文字颜色 4 9" xfId="123"/>
    <cellStyle name="20% - 强调文字颜色 5" xfId="124"/>
    <cellStyle name="20% - 强调文字颜色 5 10" xfId="125"/>
    <cellStyle name="20% - 强调文字颜色 5 11" xfId="126"/>
    <cellStyle name="20% - 强调文字颜色 5 12" xfId="127"/>
    <cellStyle name="20% - 强调文字颜色 5 13" xfId="128"/>
    <cellStyle name="20% - 强调文字颜色 5 14" xfId="129"/>
    <cellStyle name="20% - 强调文字颜色 5 15" xfId="130"/>
    <cellStyle name="20% - 强调文字颜色 5 16" xfId="131"/>
    <cellStyle name="20% - 强调文字颜色 5 17" xfId="132"/>
    <cellStyle name="20% - 强调文字颜色 5 18" xfId="133"/>
    <cellStyle name="20% - 强调文字颜色 5 19" xfId="134"/>
    <cellStyle name="20% - 强调文字颜色 5 2" xfId="135"/>
    <cellStyle name="20% - 强调文字颜色 5 20" xfId="136"/>
    <cellStyle name="20% - 强调文字颜色 5 21" xfId="137"/>
    <cellStyle name="20% - 强调文字颜色 5 22" xfId="138"/>
    <cellStyle name="20% - 强调文字颜色 5 23" xfId="139"/>
    <cellStyle name="20% - 强调文字颜色 5 24" xfId="140"/>
    <cellStyle name="20% - 强调文字颜色 5 25" xfId="141"/>
    <cellStyle name="20% - 强调文字颜色 5 3" xfId="142"/>
    <cellStyle name="20% - 强调文字颜色 5 4" xfId="143"/>
    <cellStyle name="20% - 强调文字颜色 5 5" xfId="144"/>
    <cellStyle name="20% - 强调文字颜色 5 6" xfId="145"/>
    <cellStyle name="20% - 强调文字颜色 5 7" xfId="146"/>
    <cellStyle name="20% - 强调文字颜色 5 8" xfId="147"/>
    <cellStyle name="20% - 强调文字颜色 5 9" xfId="148"/>
    <cellStyle name="20% - 强调文字颜色 6" xfId="149"/>
    <cellStyle name="20% - 强调文字颜色 6 10" xfId="150"/>
    <cellStyle name="20% - 强调文字颜色 6 11" xfId="151"/>
    <cellStyle name="20% - 强调文字颜色 6 12" xfId="152"/>
    <cellStyle name="20% - 强调文字颜色 6 13" xfId="153"/>
    <cellStyle name="20% - 强调文字颜色 6 14" xfId="154"/>
    <cellStyle name="20% - 强调文字颜色 6 15" xfId="155"/>
    <cellStyle name="20% - 强调文字颜色 6 16" xfId="156"/>
    <cellStyle name="20% - 强调文字颜色 6 17" xfId="157"/>
    <cellStyle name="20% - 强调文字颜色 6 18" xfId="158"/>
    <cellStyle name="20% - 强调文字颜色 6 19" xfId="159"/>
    <cellStyle name="20% - 强调文字颜色 6 2" xfId="160"/>
    <cellStyle name="20% - 强调文字颜色 6 20" xfId="161"/>
    <cellStyle name="20% - 强调文字颜色 6 21" xfId="162"/>
    <cellStyle name="20% - 强调文字颜色 6 22" xfId="163"/>
    <cellStyle name="20% - 强调文字颜色 6 23" xfId="164"/>
    <cellStyle name="20% - 强调文字颜色 6 24" xfId="165"/>
    <cellStyle name="20% - 强调文字颜色 6 25" xfId="166"/>
    <cellStyle name="20% - 强调文字颜色 6 3" xfId="167"/>
    <cellStyle name="20% - 强调文字颜色 6 4" xfId="168"/>
    <cellStyle name="20% - 强调文字颜色 6 5" xfId="169"/>
    <cellStyle name="20% - 强调文字颜色 6 6" xfId="170"/>
    <cellStyle name="20% - 强调文字颜色 6 7" xfId="171"/>
    <cellStyle name="20% - 强调文字颜色 6 8" xfId="172"/>
    <cellStyle name="20% - 强调文字颜色 6 9" xfId="173"/>
    <cellStyle name="40% - 强调文字颜色 1" xfId="174"/>
    <cellStyle name="40% - 强调文字颜色 1 10" xfId="175"/>
    <cellStyle name="40% - 强调文字颜色 1 11" xfId="176"/>
    <cellStyle name="40% - 强调文字颜色 1 12" xfId="177"/>
    <cellStyle name="40% - 强调文字颜色 1 13" xfId="178"/>
    <cellStyle name="40% - 强调文字颜色 1 14" xfId="179"/>
    <cellStyle name="40% - 强调文字颜色 1 15" xfId="180"/>
    <cellStyle name="40% - 强调文字颜色 1 16" xfId="181"/>
    <cellStyle name="40% - 强调文字颜色 1 17" xfId="182"/>
    <cellStyle name="40% - 强调文字颜色 1 18" xfId="183"/>
    <cellStyle name="40% - 强调文字颜色 1 19" xfId="184"/>
    <cellStyle name="40% - 强调文字颜色 1 2" xfId="185"/>
    <cellStyle name="40% - 强调文字颜色 1 20" xfId="186"/>
    <cellStyle name="40% - 强调文字颜色 1 21" xfId="187"/>
    <cellStyle name="40% - 强调文字颜色 1 22" xfId="188"/>
    <cellStyle name="40% - 强调文字颜色 1 23" xfId="189"/>
    <cellStyle name="40% - 强调文字颜色 1 24" xfId="190"/>
    <cellStyle name="40% - 强调文字颜色 1 25" xfId="191"/>
    <cellStyle name="40% - 强调文字颜色 1 3" xfId="192"/>
    <cellStyle name="40% - 强调文字颜色 1 4" xfId="193"/>
    <cellStyle name="40% - 强调文字颜色 1 5" xfId="194"/>
    <cellStyle name="40% - 强调文字颜色 1 6" xfId="195"/>
    <cellStyle name="40% - 强调文字颜色 1 7" xfId="196"/>
    <cellStyle name="40% - 强调文字颜色 1 8" xfId="197"/>
    <cellStyle name="40% - 强调文字颜色 1 9" xfId="198"/>
    <cellStyle name="40% - 强调文字颜色 2" xfId="199"/>
    <cellStyle name="40% - 强调文字颜色 2 10" xfId="200"/>
    <cellStyle name="40% - 强调文字颜色 2 11" xfId="201"/>
    <cellStyle name="40% - 强调文字颜色 2 12" xfId="202"/>
    <cellStyle name="40% - 强调文字颜色 2 13" xfId="203"/>
    <cellStyle name="40% - 强调文字颜色 2 14" xfId="204"/>
    <cellStyle name="40% - 强调文字颜色 2 15" xfId="205"/>
    <cellStyle name="40% - 强调文字颜色 2 16" xfId="206"/>
    <cellStyle name="40% - 强调文字颜色 2 17" xfId="207"/>
    <cellStyle name="40% - 强调文字颜色 2 18" xfId="208"/>
    <cellStyle name="40% - 强调文字颜色 2 19" xfId="209"/>
    <cellStyle name="40% - 强调文字颜色 2 2" xfId="210"/>
    <cellStyle name="40% - 强调文字颜色 2 20" xfId="211"/>
    <cellStyle name="40% - 强调文字颜色 2 21" xfId="212"/>
    <cellStyle name="40% - 强调文字颜色 2 22" xfId="213"/>
    <cellStyle name="40% - 强调文字颜色 2 23" xfId="214"/>
    <cellStyle name="40% - 强调文字颜色 2 24" xfId="215"/>
    <cellStyle name="40% - 强调文字颜色 2 25" xfId="216"/>
    <cellStyle name="40% - 强调文字颜色 2 3" xfId="217"/>
    <cellStyle name="40% - 强调文字颜色 2 4" xfId="218"/>
    <cellStyle name="40% - 强调文字颜色 2 5" xfId="219"/>
    <cellStyle name="40% - 强调文字颜色 2 6" xfId="220"/>
    <cellStyle name="40% - 强调文字颜色 2 7" xfId="221"/>
    <cellStyle name="40% - 强调文字颜色 2 8" xfId="222"/>
    <cellStyle name="40% - 强调文字颜色 2 9" xfId="223"/>
    <cellStyle name="40% - 强调文字颜色 3" xfId="224"/>
    <cellStyle name="40% - 强调文字颜色 3 10" xfId="225"/>
    <cellStyle name="40% - 强调文字颜色 3 11" xfId="226"/>
    <cellStyle name="40% - 强调文字颜色 3 12" xfId="227"/>
    <cellStyle name="40% - 强调文字颜色 3 13" xfId="228"/>
    <cellStyle name="40% - 强调文字颜色 3 14" xfId="229"/>
    <cellStyle name="40% - 强调文字颜色 3 15" xfId="230"/>
    <cellStyle name="40% - 强调文字颜色 3 16" xfId="231"/>
    <cellStyle name="40% - 强调文字颜色 3 17" xfId="232"/>
    <cellStyle name="40% - 强调文字颜色 3 18" xfId="233"/>
    <cellStyle name="40% - 强调文字颜色 3 19" xfId="234"/>
    <cellStyle name="40% - 强调文字颜色 3 2" xfId="235"/>
    <cellStyle name="40% - 强调文字颜色 3 20" xfId="236"/>
    <cellStyle name="40% - 强调文字颜色 3 21" xfId="237"/>
    <cellStyle name="40% - 强调文字颜色 3 22" xfId="238"/>
    <cellStyle name="40% - 强调文字颜色 3 23" xfId="239"/>
    <cellStyle name="40% - 强调文字颜色 3 24" xfId="240"/>
    <cellStyle name="40% - 强调文字颜色 3 25" xfId="241"/>
    <cellStyle name="40% - 强调文字颜色 3 3" xfId="242"/>
    <cellStyle name="40% - 强调文字颜色 3 4" xfId="243"/>
    <cellStyle name="40% - 强调文字颜色 3 5" xfId="244"/>
    <cellStyle name="40% - 强调文字颜色 3 6" xfId="245"/>
    <cellStyle name="40% - 强调文字颜色 3 7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15" xfId="255"/>
    <cellStyle name="40% - 强调文字颜色 4 16" xfId="256"/>
    <cellStyle name="40% - 强调文字颜色 4 17" xfId="257"/>
    <cellStyle name="40% - 强调文字颜色 4 18" xfId="258"/>
    <cellStyle name="40% - 强调文字颜色 4 19" xfId="259"/>
    <cellStyle name="40% - 强调文字颜色 4 2" xfId="260"/>
    <cellStyle name="40% - 强调文字颜色 4 20" xfId="261"/>
    <cellStyle name="40% - 强调文字颜色 4 21" xfId="262"/>
    <cellStyle name="40% - 强调文字颜色 4 22" xfId="263"/>
    <cellStyle name="40% - 强调文字颜色 4 23" xfId="264"/>
    <cellStyle name="40% - 强调文字颜色 4 24" xfId="265"/>
    <cellStyle name="40% - 强调文字颜色 4 25" xfId="266"/>
    <cellStyle name="40% - 强调文字颜色 4 3" xfId="267"/>
    <cellStyle name="40% - 强调文字颜色 4 4" xfId="268"/>
    <cellStyle name="40% - 强调文字颜色 4 5" xfId="269"/>
    <cellStyle name="40% - 强调文字颜色 4 6" xfId="270"/>
    <cellStyle name="40% - 强调文字颜色 4 7" xfId="271"/>
    <cellStyle name="40% - 强调文字颜色 4 8" xfId="272"/>
    <cellStyle name="40% - 强调文字颜色 4 9" xfId="273"/>
    <cellStyle name="40% - 强调文字颜色 5" xfId="274"/>
    <cellStyle name="40% - 强调文字颜色 5 10" xfId="275"/>
    <cellStyle name="40% - 强调文字颜色 5 11" xfId="276"/>
    <cellStyle name="40% - 强调文字颜色 5 12" xfId="277"/>
    <cellStyle name="40% - 强调文字颜色 5 13" xfId="278"/>
    <cellStyle name="40% - 强调文字颜色 5 14" xfId="279"/>
    <cellStyle name="40% - 强调文字颜色 5 15" xfId="280"/>
    <cellStyle name="40% - 强调文字颜色 5 16" xfId="281"/>
    <cellStyle name="40% - 强调文字颜色 5 17" xfId="282"/>
    <cellStyle name="40% - 强调文字颜色 5 18" xfId="283"/>
    <cellStyle name="40% - 强调文字颜色 5 19" xfId="284"/>
    <cellStyle name="40% - 强调文字颜色 5 2" xfId="285"/>
    <cellStyle name="40% - 强调文字颜色 5 20" xfId="286"/>
    <cellStyle name="40% - 强调文字颜色 5 21" xfId="287"/>
    <cellStyle name="40% - 强调文字颜色 5 22" xfId="288"/>
    <cellStyle name="40% - 强调文字颜色 5 23" xfId="289"/>
    <cellStyle name="40% - 强调文字颜色 5 24" xfId="290"/>
    <cellStyle name="40% - 强调文字颜色 5 25" xfId="291"/>
    <cellStyle name="40% - 强调文字颜色 5 3" xfId="292"/>
    <cellStyle name="40% - 强调文字颜色 5 4" xfId="293"/>
    <cellStyle name="40% - 强调文字颜色 5 5" xfId="294"/>
    <cellStyle name="40% - 强调文字颜色 5 6" xfId="295"/>
    <cellStyle name="40% - 强调文字颜色 5 7" xfId="296"/>
    <cellStyle name="40% - 强调文字颜色 5 8" xfId="297"/>
    <cellStyle name="40% - 强调文字颜色 5 9" xfId="298"/>
    <cellStyle name="40% - 强调文字颜色 6" xfId="299"/>
    <cellStyle name="40% - 强调文字颜色 6 10" xfId="300"/>
    <cellStyle name="40% - 强调文字颜色 6 11" xfId="301"/>
    <cellStyle name="40% - 强调文字颜色 6 12" xfId="302"/>
    <cellStyle name="40% - 强调文字颜色 6 13" xfId="303"/>
    <cellStyle name="40% - 强调文字颜色 6 14" xfId="304"/>
    <cellStyle name="40% - 强调文字颜色 6 15" xfId="305"/>
    <cellStyle name="40% - 强调文字颜色 6 16" xfId="306"/>
    <cellStyle name="40% - 强调文字颜色 6 17" xfId="307"/>
    <cellStyle name="40% - 强调文字颜色 6 18" xfId="308"/>
    <cellStyle name="40% - 强调文字颜色 6 19" xfId="309"/>
    <cellStyle name="40% - 强调文字颜色 6 2" xfId="310"/>
    <cellStyle name="40% - 强调文字颜色 6 20" xfId="311"/>
    <cellStyle name="40% - 强调文字颜色 6 21" xfId="312"/>
    <cellStyle name="40% - 强调文字颜色 6 22" xfId="313"/>
    <cellStyle name="40% - 强调文字颜色 6 23" xfId="314"/>
    <cellStyle name="40% - 强调文字颜色 6 24" xfId="315"/>
    <cellStyle name="40% - 强调文字颜色 6 25" xfId="316"/>
    <cellStyle name="40% - 强调文字颜色 6 3" xfId="317"/>
    <cellStyle name="40% - 强调文字颜色 6 4" xfId="318"/>
    <cellStyle name="40% - 强调文字颜色 6 5" xfId="319"/>
    <cellStyle name="40% - 强调文字颜色 6 6" xfId="320"/>
    <cellStyle name="40% - 强调文字颜色 6 7" xfId="321"/>
    <cellStyle name="40% - 强调文字颜色 6 8" xfId="322"/>
    <cellStyle name="40% - 强调文字颜色 6 9" xfId="323"/>
    <cellStyle name="60% - 强调文字颜色 1" xfId="324"/>
    <cellStyle name="60% - 强调文字颜色 1 10" xfId="325"/>
    <cellStyle name="60% - 强调文字颜色 1 11" xfId="326"/>
    <cellStyle name="60% - 强调文字颜色 1 12" xfId="327"/>
    <cellStyle name="60% - 强调文字颜色 1 13" xfId="328"/>
    <cellStyle name="60% - 强调文字颜色 1 14" xfId="329"/>
    <cellStyle name="60% - 强调文字颜色 1 15" xfId="330"/>
    <cellStyle name="60% - 强调文字颜色 1 16" xfId="331"/>
    <cellStyle name="60% - 强调文字颜色 1 17" xfId="332"/>
    <cellStyle name="60% - 强调文字颜色 1 18" xfId="333"/>
    <cellStyle name="60% - 强调文字颜色 1 19" xfId="334"/>
    <cellStyle name="60% - 强调文字颜色 1 2" xfId="335"/>
    <cellStyle name="60% - 强调文字颜色 1 20" xfId="336"/>
    <cellStyle name="60% - 强调文字颜色 1 21" xfId="337"/>
    <cellStyle name="60% - 强调文字颜色 1 22" xfId="338"/>
    <cellStyle name="60% - 强调文字颜色 1 23" xfId="339"/>
    <cellStyle name="60% - 强调文字颜色 1 24" xfId="340"/>
    <cellStyle name="60% - 强调文字颜色 1 25" xfId="341"/>
    <cellStyle name="60% - 强调文字颜色 1 3" xfId="342"/>
    <cellStyle name="60% - 强调文字颜色 1 4" xfId="343"/>
    <cellStyle name="60% - 强调文字颜色 1 5" xfId="344"/>
    <cellStyle name="60% - 强调文字颜色 1 6" xfId="345"/>
    <cellStyle name="60% - 强调文字颜色 1 7" xfId="346"/>
    <cellStyle name="60% - 强调文字颜色 1 8" xfId="347"/>
    <cellStyle name="60% - 强调文字颜色 1 9" xfId="348"/>
    <cellStyle name="60% - 强调文字颜色 2" xfId="349"/>
    <cellStyle name="60% - 强调文字颜色 2 10" xfId="350"/>
    <cellStyle name="60% - 强调文字颜色 2 11" xfId="351"/>
    <cellStyle name="60% - 强调文字颜色 2 12" xfId="352"/>
    <cellStyle name="60% - 强调文字颜色 2 13" xfId="353"/>
    <cellStyle name="60% - 强调文字颜色 2 14" xfId="354"/>
    <cellStyle name="60% - 强调文字颜色 2 15" xfId="355"/>
    <cellStyle name="60% - 强调文字颜色 2 16" xfId="356"/>
    <cellStyle name="60% - 强调文字颜色 2 17" xfId="357"/>
    <cellStyle name="60% - 强调文字颜色 2 18" xfId="358"/>
    <cellStyle name="60% - 强调文字颜色 2 19" xfId="359"/>
    <cellStyle name="60% - 强调文字颜色 2 2" xfId="360"/>
    <cellStyle name="60% - 强调文字颜色 2 20" xfId="361"/>
    <cellStyle name="60% - 强调文字颜色 2 21" xfId="362"/>
    <cellStyle name="60% - 强调文字颜色 2 22" xfId="363"/>
    <cellStyle name="60% - 强调文字颜色 2 23" xfId="364"/>
    <cellStyle name="60% - 强调文字颜色 2 24" xfId="365"/>
    <cellStyle name="60% - 强调文字颜色 2 3" xfId="366"/>
    <cellStyle name="60% - 强调文字颜色 2 4" xfId="367"/>
    <cellStyle name="60% - 强调文字颜色 2 5" xfId="368"/>
    <cellStyle name="60% - 强调文字颜色 2 6" xfId="369"/>
    <cellStyle name="60% - 强调文字颜色 2 7" xfId="370"/>
    <cellStyle name="60% - 强调文字颜色 2 8" xfId="371"/>
    <cellStyle name="60% - 强调文字颜色 2 9" xfId="372"/>
    <cellStyle name="60% - 强调文字颜色 3" xfId="373"/>
    <cellStyle name="60% - 强调文字颜色 3 10" xfId="374"/>
    <cellStyle name="60% - 强调文字颜色 3 11" xfId="375"/>
    <cellStyle name="60% - 强调文字颜色 3 12" xfId="376"/>
    <cellStyle name="60% - 强调文字颜色 3 13" xfId="377"/>
    <cellStyle name="60% - 强调文字颜色 3 14" xfId="378"/>
    <cellStyle name="60% - 强调文字颜色 3 15" xfId="379"/>
    <cellStyle name="60% - 强调文字颜色 3 16" xfId="380"/>
    <cellStyle name="60% - 强调文字颜色 3 17" xfId="381"/>
    <cellStyle name="60% - 强调文字颜色 3 18" xfId="382"/>
    <cellStyle name="60% - 强调文字颜色 3 19" xfId="383"/>
    <cellStyle name="60% - 强调文字颜色 3 2" xfId="384"/>
    <cellStyle name="60% - 强调文字颜色 3 20" xfId="385"/>
    <cellStyle name="60% - 强调文字颜色 3 21" xfId="386"/>
    <cellStyle name="60% - 强调文字颜色 3 22" xfId="387"/>
    <cellStyle name="60% - 强调文字颜色 3 23" xfId="388"/>
    <cellStyle name="60% - 强调文字颜色 3 24" xfId="389"/>
    <cellStyle name="60% - 强调文字颜色 3 25" xfId="390"/>
    <cellStyle name="60% - 强调文字颜色 3 3" xfId="391"/>
    <cellStyle name="60% - 强调文字颜色 3 4" xfId="392"/>
    <cellStyle name="60% - 强调文字颜色 3 5" xfId="393"/>
    <cellStyle name="60% - 强调文字颜色 3 6" xfId="394"/>
    <cellStyle name="60% - 强调文字颜色 3 7" xfId="395"/>
    <cellStyle name="60% - 强调文字颜色 3 8" xfId="396"/>
    <cellStyle name="60% - 强调文字颜色 3 9" xfId="397"/>
    <cellStyle name="60% - 强调文字颜色 4" xfId="398"/>
    <cellStyle name="60% - 强调文字颜色 4 10" xfId="399"/>
    <cellStyle name="60% - 强调文字颜色 4 11" xfId="400"/>
    <cellStyle name="60% - 强调文字颜色 4 12" xfId="401"/>
    <cellStyle name="60% - 强调文字颜色 4 13" xfId="402"/>
    <cellStyle name="60% - 强调文字颜色 4 14" xfId="403"/>
    <cellStyle name="60% - 强调文字颜色 4 15" xfId="404"/>
    <cellStyle name="60% - 强调文字颜色 4 16" xfId="405"/>
    <cellStyle name="60% - 强调文字颜色 4 17" xfId="406"/>
    <cellStyle name="60% - 强调文字颜色 4 18" xfId="407"/>
    <cellStyle name="60% - 强调文字颜色 4 19" xfId="408"/>
    <cellStyle name="60% - 强调文字颜色 4 2" xfId="409"/>
    <cellStyle name="60% - 强调文字颜色 4 20" xfId="410"/>
    <cellStyle name="60% - 强调文字颜色 4 21" xfId="411"/>
    <cellStyle name="60% - 强调文字颜色 4 22" xfId="412"/>
    <cellStyle name="60% - 强调文字颜色 4 23" xfId="413"/>
    <cellStyle name="60% - 强调文字颜色 4 24" xfId="414"/>
    <cellStyle name="60% - 强调文字颜色 4 25" xfId="415"/>
    <cellStyle name="60% - 强调文字颜色 4 3" xfId="416"/>
    <cellStyle name="60% - 强调文字颜色 4 4" xfId="417"/>
    <cellStyle name="60% - 强调文字颜色 4 5" xfId="418"/>
    <cellStyle name="60% - 强调文字颜色 4 6" xfId="419"/>
    <cellStyle name="60% - 强调文字颜色 4 7" xfId="420"/>
    <cellStyle name="60% - 强调文字颜色 4 8" xfId="421"/>
    <cellStyle name="60% - 强调文字颜色 4 9" xfId="422"/>
    <cellStyle name="60% - 强调文字颜色 5" xfId="423"/>
    <cellStyle name="60% - 强调文字颜色 5 10" xfId="424"/>
    <cellStyle name="60% - 强调文字颜色 5 11" xfId="425"/>
    <cellStyle name="60% - 强调文字颜色 5 12" xfId="426"/>
    <cellStyle name="60% - 强调文字颜色 5 13" xfId="427"/>
    <cellStyle name="60% - 强调文字颜色 5 14" xfId="428"/>
    <cellStyle name="60% - 强调文字颜色 5 15" xfId="429"/>
    <cellStyle name="60% - 强调文字颜色 5 16" xfId="430"/>
    <cellStyle name="60% - 强调文字颜色 5 17" xfId="431"/>
    <cellStyle name="60% - 强调文字颜色 5 18" xfId="432"/>
    <cellStyle name="60% - 强调文字颜色 5 19" xfId="433"/>
    <cellStyle name="60% - 强调文字颜色 5 2" xfId="434"/>
    <cellStyle name="60% - 强调文字颜色 5 20" xfId="435"/>
    <cellStyle name="60% - 强调文字颜色 5 21" xfId="436"/>
    <cellStyle name="60% - 强调文字颜色 5 22" xfId="437"/>
    <cellStyle name="60% - 强调文字颜色 5 23" xfId="438"/>
    <cellStyle name="60% - 强调文字颜色 5 24" xfId="439"/>
    <cellStyle name="60% - 强调文字颜色 5 3" xfId="440"/>
    <cellStyle name="60% - 强调文字颜色 5 4" xfId="441"/>
    <cellStyle name="60% - 强调文字颜色 5 5" xfId="442"/>
    <cellStyle name="60% - 强调文字颜色 5 6" xfId="443"/>
    <cellStyle name="60% - 强调文字颜色 5 7" xfId="444"/>
    <cellStyle name="60% - 强调文字颜色 5 8" xfId="445"/>
    <cellStyle name="60% - 强调文字颜色 5 9" xfId="446"/>
    <cellStyle name="60% - 强调文字颜色 6" xfId="447"/>
    <cellStyle name="60% - 强调文字颜色 6 10" xfId="448"/>
    <cellStyle name="60% - 强调文字颜色 6 11" xfId="449"/>
    <cellStyle name="60% - 强调文字颜色 6 12" xfId="450"/>
    <cellStyle name="60% - 强调文字颜色 6 13" xfId="451"/>
    <cellStyle name="60% - 强调文字颜色 6 14" xfId="452"/>
    <cellStyle name="60% - 强调文字颜色 6 15" xfId="453"/>
    <cellStyle name="60% - 强调文字颜色 6 16" xfId="454"/>
    <cellStyle name="60% - 强调文字颜色 6 17" xfId="455"/>
    <cellStyle name="60% - 强调文字颜色 6 18" xfId="456"/>
    <cellStyle name="60% - 强调文字颜色 6 19" xfId="457"/>
    <cellStyle name="60% - 强调文字颜色 6 2" xfId="458"/>
    <cellStyle name="60% - 强调文字颜色 6 20" xfId="459"/>
    <cellStyle name="60% - 强调文字颜色 6 21" xfId="460"/>
    <cellStyle name="60% - 强调文字颜色 6 22" xfId="461"/>
    <cellStyle name="60% - 强调文字颜色 6 23" xfId="462"/>
    <cellStyle name="60% - 强调文字颜色 6 24" xfId="463"/>
    <cellStyle name="60% - 强调文字颜色 6 25" xfId="464"/>
    <cellStyle name="60% - 强调文字颜色 6 3" xfId="465"/>
    <cellStyle name="60% - 强调文字颜色 6 4" xfId="466"/>
    <cellStyle name="60% - 强调文字颜色 6 5" xfId="467"/>
    <cellStyle name="60% - 强调文字颜色 6 6" xfId="468"/>
    <cellStyle name="60% - 强调文字颜色 6 7" xfId="469"/>
    <cellStyle name="60% - 强调文字颜色 6 8" xfId="470"/>
    <cellStyle name="60% - 强调文字颜色 6 9" xfId="471"/>
    <cellStyle name="ColLevel_0" xfId="472"/>
    <cellStyle name="Grey" xfId="473"/>
    <cellStyle name="Input [yellow]" xfId="474"/>
    <cellStyle name="Normal - Style1" xfId="475"/>
    <cellStyle name="Normal_0105第二套审计报表定稿" xfId="476"/>
    <cellStyle name="Percent [2]" xfId="477"/>
    <cellStyle name="RowLevel_0" xfId="478"/>
    <cellStyle name="Percent" xfId="479"/>
    <cellStyle name="百分比 10" xfId="480"/>
    <cellStyle name="百分比 11" xfId="481"/>
    <cellStyle name="百分比 12" xfId="482"/>
    <cellStyle name="百分比 13" xfId="483"/>
    <cellStyle name="百分比 14" xfId="484"/>
    <cellStyle name="百分比 15" xfId="485"/>
    <cellStyle name="百分比 16" xfId="486"/>
    <cellStyle name="百分比 17" xfId="487"/>
    <cellStyle name="百分比 18" xfId="488"/>
    <cellStyle name="百分比 19" xfId="489"/>
    <cellStyle name="百分比 2" xfId="490"/>
    <cellStyle name="百分比 2 6" xfId="491"/>
    <cellStyle name="百分比 2 6 2" xfId="492"/>
    <cellStyle name="百分比 2 6 2 2" xfId="493"/>
    <cellStyle name="百分比 2 6 3" xfId="494"/>
    <cellStyle name="百分比 20" xfId="495"/>
    <cellStyle name="百分比 21" xfId="496"/>
    <cellStyle name="百分比 22" xfId="497"/>
    <cellStyle name="百分比 23" xfId="498"/>
    <cellStyle name="百分比 24" xfId="499"/>
    <cellStyle name="百分比 25" xfId="500"/>
    <cellStyle name="百分比 26" xfId="501"/>
    <cellStyle name="百分比 27" xfId="502"/>
    <cellStyle name="百分比 28" xfId="503"/>
    <cellStyle name="百分比 29" xfId="504"/>
    <cellStyle name="百分比 3" xfId="505"/>
    <cellStyle name="百分比 30" xfId="506"/>
    <cellStyle name="百分比 31" xfId="507"/>
    <cellStyle name="百分比 32" xfId="508"/>
    <cellStyle name="百分比 33" xfId="509"/>
    <cellStyle name="百分比 34" xfId="510"/>
    <cellStyle name="百分比 35" xfId="511"/>
    <cellStyle name="百分比 36" xfId="512"/>
    <cellStyle name="百分比 37" xfId="513"/>
    <cellStyle name="百分比 38" xfId="514"/>
    <cellStyle name="百分比 4" xfId="515"/>
    <cellStyle name="百分比 5" xfId="516"/>
    <cellStyle name="百分比 6" xfId="517"/>
    <cellStyle name="百分比 7" xfId="518"/>
    <cellStyle name="百分比 8" xfId="519"/>
    <cellStyle name="百分比 9" xfId="520"/>
    <cellStyle name="襞" xfId="521"/>
    <cellStyle name="襞 2" xfId="522"/>
    <cellStyle name="襞 2 2" xfId="523"/>
    <cellStyle name="襞 3" xfId="524"/>
    <cellStyle name="标题" xfId="525"/>
    <cellStyle name="标题 1" xfId="526"/>
    <cellStyle name="标题 1 10" xfId="527"/>
    <cellStyle name="标题 1 11" xfId="528"/>
    <cellStyle name="标题 1 12" xfId="529"/>
    <cellStyle name="标题 1 13" xfId="530"/>
    <cellStyle name="标题 1 14" xfId="531"/>
    <cellStyle name="标题 1 15" xfId="532"/>
    <cellStyle name="标题 1 16" xfId="533"/>
    <cellStyle name="标题 1 17" xfId="534"/>
    <cellStyle name="标题 1 18" xfId="535"/>
    <cellStyle name="标题 1 19" xfId="536"/>
    <cellStyle name="标题 1 2" xfId="537"/>
    <cellStyle name="标题 1 20" xfId="538"/>
    <cellStyle name="标题 1 21" xfId="539"/>
    <cellStyle name="标题 1 22" xfId="540"/>
    <cellStyle name="标题 1 23" xfId="541"/>
    <cellStyle name="标题 1 24" xfId="542"/>
    <cellStyle name="标题 1 3" xfId="543"/>
    <cellStyle name="标题 1 4" xfId="544"/>
    <cellStyle name="标题 1 5" xfId="545"/>
    <cellStyle name="标题 1 6" xfId="546"/>
    <cellStyle name="标题 1 7" xfId="547"/>
    <cellStyle name="标题 1 8" xfId="548"/>
    <cellStyle name="标题 1 9" xfId="549"/>
    <cellStyle name="标题 10" xfId="550"/>
    <cellStyle name="标题 11" xfId="551"/>
    <cellStyle name="标题 12" xfId="552"/>
    <cellStyle name="标题 13" xfId="553"/>
    <cellStyle name="标题 14" xfId="554"/>
    <cellStyle name="标题 15" xfId="555"/>
    <cellStyle name="标题 16" xfId="556"/>
    <cellStyle name="标题 17" xfId="557"/>
    <cellStyle name="标题 18" xfId="558"/>
    <cellStyle name="标题 19" xfId="559"/>
    <cellStyle name="标题 2" xfId="560"/>
    <cellStyle name="标题 2 10" xfId="561"/>
    <cellStyle name="标题 2 11" xfId="562"/>
    <cellStyle name="标题 2 12" xfId="563"/>
    <cellStyle name="标题 2 13" xfId="564"/>
    <cellStyle name="标题 2 14" xfId="565"/>
    <cellStyle name="标题 2 15" xfId="566"/>
    <cellStyle name="标题 2 16" xfId="567"/>
    <cellStyle name="标题 2 17" xfId="568"/>
    <cellStyle name="标题 2 18" xfId="569"/>
    <cellStyle name="标题 2 19" xfId="570"/>
    <cellStyle name="标题 2 2" xfId="571"/>
    <cellStyle name="标题 2 20" xfId="572"/>
    <cellStyle name="标题 2 21" xfId="573"/>
    <cellStyle name="标题 2 22" xfId="574"/>
    <cellStyle name="标题 2 23" xfId="575"/>
    <cellStyle name="标题 2 24" xfId="576"/>
    <cellStyle name="标题 2 3" xfId="577"/>
    <cellStyle name="标题 2 4" xfId="578"/>
    <cellStyle name="标题 2 5" xfId="579"/>
    <cellStyle name="标题 2 6" xfId="580"/>
    <cellStyle name="标题 2 7" xfId="581"/>
    <cellStyle name="标题 2 8" xfId="582"/>
    <cellStyle name="标题 2 9" xfId="583"/>
    <cellStyle name="标题 20" xfId="584"/>
    <cellStyle name="标题 21" xfId="585"/>
    <cellStyle name="标题 22" xfId="586"/>
    <cellStyle name="标题 23" xfId="587"/>
    <cellStyle name="标题 24" xfId="588"/>
    <cellStyle name="标题 25" xfId="589"/>
    <cellStyle name="标题 26" xfId="590"/>
    <cellStyle name="标题 27" xfId="591"/>
    <cellStyle name="标题 3" xfId="592"/>
    <cellStyle name="标题 3 10" xfId="593"/>
    <cellStyle name="标题 3 11" xfId="594"/>
    <cellStyle name="标题 3 12" xfId="595"/>
    <cellStyle name="标题 3 13" xfId="596"/>
    <cellStyle name="标题 3 14" xfId="597"/>
    <cellStyle name="标题 3 15" xfId="598"/>
    <cellStyle name="标题 3 16" xfId="599"/>
    <cellStyle name="标题 3 17" xfId="600"/>
    <cellStyle name="标题 3 18" xfId="601"/>
    <cellStyle name="标题 3 19" xfId="602"/>
    <cellStyle name="标题 3 2" xfId="603"/>
    <cellStyle name="标题 3 20" xfId="604"/>
    <cellStyle name="标题 3 21" xfId="605"/>
    <cellStyle name="标题 3 22" xfId="606"/>
    <cellStyle name="标题 3 23" xfId="607"/>
    <cellStyle name="标题 3 24" xfId="608"/>
    <cellStyle name="标题 3 3" xfId="609"/>
    <cellStyle name="标题 3 4" xfId="610"/>
    <cellStyle name="标题 3 5" xfId="611"/>
    <cellStyle name="标题 3 6" xfId="612"/>
    <cellStyle name="标题 3 7" xfId="613"/>
    <cellStyle name="标题 3 8" xfId="614"/>
    <cellStyle name="标题 3 9" xfId="615"/>
    <cellStyle name="标题 4" xfId="616"/>
    <cellStyle name="标题 4 10" xfId="617"/>
    <cellStyle name="标题 4 11" xfId="618"/>
    <cellStyle name="标题 4 12" xfId="619"/>
    <cellStyle name="标题 4 13" xfId="620"/>
    <cellStyle name="标题 4 14" xfId="621"/>
    <cellStyle name="标题 4 15" xfId="622"/>
    <cellStyle name="标题 4 16" xfId="623"/>
    <cellStyle name="标题 4 17" xfId="624"/>
    <cellStyle name="标题 4 18" xfId="625"/>
    <cellStyle name="标题 4 19" xfId="626"/>
    <cellStyle name="标题 4 2" xfId="627"/>
    <cellStyle name="标题 4 20" xfId="628"/>
    <cellStyle name="标题 4 21" xfId="629"/>
    <cellStyle name="标题 4 22" xfId="630"/>
    <cellStyle name="标题 4 23" xfId="631"/>
    <cellStyle name="标题 4 24" xfId="632"/>
    <cellStyle name="标题 4 3" xfId="633"/>
    <cellStyle name="标题 4 4" xfId="634"/>
    <cellStyle name="标题 4 5" xfId="635"/>
    <cellStyle name="标题 4 6" xfId="636"/>
    <cellStyle name="标题 4 7" xfId="637"/>
    <cellStyle name="标题 4 8" xfId="638"/>
    <cellStyle name="标题 4 9" xfId="639"/>
    <cellStyle name="标题 5" xfId="640"/>
    <cellStyle name="标题 6" xfId="641"/>
    <cellStyle name="标题 7" xfId="642"/>
    <cellStyle name="标题 8" xfId="643"/>
    <cellStyle name="标题 9" xfId="644"/>
    <cellStyle name="差" xfId="645"/>
    <cellStyle name="差 10" xfId="646"/>
    <cellStyle name="差 11" xfId="647"/>
    <cellStyle name="差 12" xfId="648"/>
    <cellStyle name="差 13" xfId="649"/>
    <cellStyle name="差 14" xfId="650"/>
    <cellStyle name="差 15" xfId="651"/>
    <cellStyle name="差 16" xfId="652"/>
    <cellStyle name="差 17" xfId="653"/>
    <cellStyle name="差 18" xfId="654"/>
    <cellStyle name="差 19" xfId="655"/>
    <cellStyle name="差 2" xfId="656"/>
    <cellStyle name="差 20" xfId="657"/>
    <cellStyle name="差 21" xfId="658"/>
    <cellStyle name="差 22" xfId="659"/>
    <cellStyle name="差 23" xfId="660"/>
    <cellStyle name="差 24" xfId="661"/>
    <cellStyle name="差 3" xfId="662"/>
    <cellStyle name="差 4" xfId="663"/>
    <cellStyle name="差 5" xfId="664"/>
    <cellStyle name="差 6" xfId="665"/>
    <cellStyle name="差 7" xfId="666"/>
    <cellStyle name="差 8" xfId="667"/>
    <cellStyle name="差 9" xfId="668"/>
    <cellStyle name="差_（统计）2016年2月重点工业项目一览表" xfId="669"/>
    <cellStyle name="差_（统计）2016年2月重点工业项目一览表 2" xfId="670"/>
    <cellStyle name="差_2016.11 信息月报" xfId="671"/>
    <cellStyle name="差_2016.11 信息月报 2" xfId="672"/>
    <cellStyle name="差_2016.12 信息月报" xfId="673"/>
    <cellStyle name="差_2016.12 信息月报 2" xfId="674"/>
    <cellStyle name="差_201602乡镇税收" xfId="675"/>
    <cellStyle name="差_201602乡镇税收 2" xfId="676"/>
    <cellStyle name="差_2017.02 统计月报" xfId="677"/>
    <cellStyle name="差_2017.02 统计月报 2" xfId="678"/>
    <cellStyle name="差_2017年度前三个月计生报表" xfId="679"/>
    <cellStyle name="差_2017年度前三个月计生报表 2" xfId="680"/>
    <cellStyle name="差_2018.11统计月报" xfId="681"/>
    <cellStyle name="差_2018.11统计月报 2" xfId="682"/>
    <cellStyle name="差_Book1" xfId="683"/>
    <cellStyle name="差_Book1 2" xfId="684"/>
    <cellStyle name="差_StartUp" xfId="685"/>
    <cellStyle name="差_StartUp 2" xfId="686"/>
    <cellStyle name="差_StartUp 3" xfId="687"/>
    <cellStyle name="差_StartUp 4" xfId="688"/>
    <cellStyle name="差_StartUp 5" xfId="689"/>
    <cellStyle name="差_StartUp 6" xfId="690"/>
    <cellStyle name="差_StartUp 7" xfId="691"/>
    <cellStyle name="差_StartUp 8" xfId="692"/>
    <cellStyle name="差_StartUp 9" xfId="693"/>
    <cellStyle name="差_南安市各乡镇（街道、开发区）2018年1-11月招商引资情况" xfId="694"/>
    <cellStyle name="差_统计201811" xfId="695"/>
    <cellStyle name="差_统计201811 2" xfId="696"/>
    <cellStyle name="差_信息月报2016.6" xfId="697"/>
    <cellStyle name="差_信息月报2016.6 2" xfId="698"/>
    <cellStyle name="差_信息月报2016.9" xfId="699"/>
    <cellStyle name="差_信息月报2016.9 2" xfId="700"/>
    <cellStyle name="常规 10" xfId="701"/>
    <cellStyle name="常规 10 2" xfId="702"/>
    <cellStyle name="常规 10 2 2" xfId="703"/>
    <cellStyle name="常规 10 2 2 2" xfId="704"/>
    <cellStyle name="常规 10 2 2 2 2" xfId="705"/>
    <cellStyle name="常规 10 2 2 2 2 2" xfId="706"/>
    <cellStyle name="常规 10 2 2 2 3" xfId="707"/>
    <cellStyle name="常规 10 2 2 2_2016.11 信息月报" xfId="708"/>
    <cellStyle name="常规 10 2 2 3" xfId="709"/>
    <cellStyle name="常规 10 2 2 3 2" xfId="710"/>
    <cellStyle name="常规 10 2 2 4" xfId="711"/>
    <cellStyle name="常规 10 3" xfId="712"/>
    <cellStyle name="常规 10 3 3" xfId="713"/>
    <cellStyle name="常规 10 3 3 2" xfId="714"/>
    <cellStyle name="常规 10 3 3 2 2" xfId="715"/>
    <cellStyle name="常规 10 3 3 3" xfId="716"/>
    <cellStyle name="常规 10 4" xfId="717"/>
    <cellStyle name="常规 10 5" xfId="718"/>
    <cellStyle name="常规 10 6" xfId="719"/>
    <cellStyle name="常规 10 7" xfId="720"/>
    <cellStyle name="常规 10_2016.11 信息月报" xfId="721"/>
    <cellStyle name="常规 11" xfId="722"/>
    <cellStyle name="常规 11 2" xfId="723"/>
    <cellStyle name="常规 11 3" xfId="724"/>
    <cellStyle name="常规 11 4" xfId="725"/>
    <cellStyle name="常规 12" xfId="726"/>
    <cellStyle name="常规 12 2" xfId="727"/>
    <cellStyle name="常规 12 2 2" xfId="728"/>
    <cellStyle name="常规 12 3" xfId="729"/>
    <cellStyle name="常规 12 4" xfId="730"/>
    <cellStyle name="常规 13" xfId="731"/>
    <cellStyle name="常规 13 2" xfId="732"/>
    <cellStyle name="常规 13 2 2" xfId="733"/>
    <cellStyle name="常规 13 3" xfId="734"/>
    <cellStyle name="常规 13 4" xfId="735"/>
    <cellStyle name="常规 14" xfId="736"/>
    <cellStyle name="常规 14 2" xfId="737"/>
    <cellStyle name="常规 14 2 2" xfId="738"/>
    <cellStyle name="常规 14 3" xfId="739"/>
    <cellStyle name="常规 14 4" xfId="740"/>
    <cellStyle name="常规 15" xfId="741"/>
    <cellStyle name="常规 15 2" xfId="742"/>
    <cellStyle name="常规 15 2 2" xfId="743"/>
    <cellStyle name="常规 15 3" xfId="744"/>
    <cellStyle name="常规 15 4" xfId="745"/>
    <cellStyle name="常规 16" xfId="746"/>
    <cellStyle name="常规 16 2" xfId="747"/>
    <cellStyle name="常规 17" xfId="748"/>
    <cellStyle name="常规 18" xfId="749"/>
    <cellStyle name="常规 19" xfId="750"/>
    <cellStyle name="常规 2" xfId="751"/>
    <cellStyle name="常规 2 2" xfId="752"/>
    <cellStyle name="常规 2 2 2" xfId="753"/>
    <cellStyle name="常规 2 3" xfId="754"/>
    <cellStyle name="常规 2 4" xfId="755"/>
    <cellStyle name="常规 2 5" xfId="756"/>
    <cellStyle name="常规 2 6" xfId="757"/>
    <cellStyle name="常规 2 7" xfId="758"/>
    <cellStyle name="常规 20" xfId="759"/>
    <cellStyle name="常规 21" xfId="760"/>
    <cellStyle name="常规 22" xfId="761"/>
    <cellStyle name="常规 22 2" xfId="762"/>
    <cellStyle name="常规 22 2 2" xfId="763"/>
    <cellStyle name="常规 22 3" xfId="764"/>
    <cellStyle name="常规 22 4" xfId="765"/>
    <cellStyle name="常规 23" xfId="766"/>
    <cellStyle name="常规 24" xfId="767"/>
    <cellStyle name="常规 25" xfId="768"/>
    <cellStyle name="常规 26" xfId="769"/>
    <cellStyle name="常规 27" xfId="770"/>
    <cellStyle name="常规 28" xfId="771"/>
    <cellStyle name="常规 28 2" xfId="772"/>
    <cellStyle name="常规 28 3" xfId="773"/>
    <cellStyle name="常规 28 4" xfId="774"/>
    <cellStyle name="常规 29" xfId="775"/>
    <cellStyle name="常规 3" xfId="776"/>
    <cellStyle name="常规 3 2" xfId="777"/>
    <cellStyle name="常规 3 3" xfId="778"/>
    <cellStyle name="常规 3 4" xfId="779"/>
    <cellStyle name="常规 30" xfId="780"/>
    <cellStyle name="常规 31" xfId="781"/>
    <cellStyle name="常规 32" xfId="782"/>
    <cellStyle name="常规 33" xfId="783"/>
    <cellStyle name="常规 34" xfId="784"/>
    <cellStyle name="常规 35" xfId="785"/>
    <cellStyle name="常规 36" xfId="786"/>
    <cellStyle name="常规 37" xfId="787"/>
    <cellStyle name="常规 38" xfId="788"/>
    <cellStyle name="常规 39" xfId="789"/>
    <cellStyle name="常规 4" xfId="790"/>
    <cellStyle name="常规 4 2" xfId="791"/>
    <cellStyle name="常规 4 3" xfId="792"/>
    <cellStyle name="常规 4 4" xfId="793"/>
    <cellStyle name="常规 40" xfId="794"/>
    <cellStyle name="常规 41" xfId="795"/>
    <cellStyle name="常规 42" xfId="796"/>
    <cellStyle name="常规 43" xfId="797"/>
    <cellStyle name="常规 44" xfId="798"/>
    <cellStyle name="常规 45" xfId="799"/>
    <cellStyle name="常规 46" xfId="800"/>
    <cellStyle name="常规 47" xfId="801"/>
    <cellStyle name="常规 48" xfId="802"/>
    <cellStyle name="常规 49" xfId="803"/>
    <cellStyle name="常规 5" xfId="804"/>
    <cellStyle name="常规 5 2" xfId="805"/>
    <cellStyle name="常规 5 3" xfId="806"/>
    <cellStyle name="常规 5 4" xfId="807"/>
    <cellStyle name="常规 50" xfId="808"/>
    <cellStyle name="常规 51" xfId="809"/>
    <cellStyle name="常规 52" xfId="810"/>
    <cellStyle name="常规 53" xfId="811"/>
    <cellStyle name="常规 6" xfId="812"/>
    <cellStyle name="常规 6 2" xfId="813"/>
    <cellStyle name="常规 6 2 2" xfId="814"/>
    <cellStyle name="常规 6 3" xfId="815"/>
    <cellStyle name="常规 6 4" xfId="816"/>
    <cellStyle name="常规 7" xfId="817"/>
    <cellStyle name="常规 7 2" xfId="818"/>
    <cellStyle name="常规 7 2 2" xfId="819"/>
    <cellStyle name="常规 7 3" xfId="820"/>
    <cellStyle name="常规 7 4" xfId="821"/>
    <cellStyle name="常规 8" xfId="822"/>
    <cellStyle name="常规 8 2" xfId="823"/>
    <cellStyle name="常规 8 2 2" xfId="824"/>
    <cellStyle name="常规 8 3" xfId="825"/>
    <cellStyle name="常规 8 4" xfId="826"/>
    <cellStyle name="常规 9" xfId="827"/>
    <cellStyle name="常规 9 2" xfId="828"/>
    <cellStyle name="常规 9 2 2" xfId="829"/>
    <cellStyle name="常规 9 2 2 2" xfId="830"/>
    <cellStyle name="常规 9 2 3" xfId="831"/>
    <cellStyle name="常规 9 3" xfId="832"/>
    <cellStyle name="常规 9 4" xfId="833"/>
    <cellStyle name="常规 9 5" xfId="834"/>
    <cellStyle name="常规 9 9" xfId="835"/>
    <cellStyle name="常规 9 9 2" xfId="836"/>
    <cellStyle name="常规 9 9 2 2" xfId="837"/>
    <cellStyle name="常规 9 9 3" xfId="838"/>
    <cellStyle name="常规 9_2016.11 信息月报" xfId="839"/>
    <cellStyle name="常规_2010各县供电情况" xfId="840"/>
    <cellStyle name="常规_2010各县供电情况 2" xfId="841"/>
    <cellStyle name="常规_2010各县供电情况 3" xfId="842"/>
    <cellStyle name="常规_201602乡镇税收" xfId="843"/>
    <cellStyle name="常规_Book1_1" xfId="844"/>
    <cellStyle name="常规_Sheet1" xfId="845"/>
    <cellStyle name="常规_Sheet1_Sheet1_南安市各乡镇（街道、开发区）2018年1-11月招商引资情况" xfId="846"/>
    <cellStyle name="常规_Sheet2" xfId="847"/>
    <cellStyle name="常规_Sheet2_1" xfId="848"/>
    <cellStyle name="常规_Sheet3" xfId="849"/>
    <cellStyle name="常规_各乡镇（街道）公安户籍人口数" xfId="850"/>
    <cellStyle name="常规_统计局报表1007" xfId="851"/>
    <cellStyle name="常规_镇供电_10" xfId="852"/>
    <cellStyle name="常规_镇供电_11" xfId="853"/>
    <cellStyle name="常规_镇供电_8" xfId="854"/>
    <cellStyle name="常规_镇供电_9" xfId="855"/>
    <cellStyle name="常规_镇税收" xfId="856"/>
    <cellStyle name="Hyperlink" xfId="857"/>
    <cellStyle name="好" xfId="858"/>
    <cellStyle name="好 10" xfId="859"/>
    <cellStyle name="好 11" xfId="860"/>
    <cellStyle name="好 12" xfId="861"/>
    <cellStyle name="好 13" xfId="862"/>
    <cellStyle name="好 14" xfId="863"/>
    <cellStyle name="好 15" xfId="864"/>
    <cellStyle name="好 16" xfId="865"/>
    <cellStyle name="好 17" xfId="866"/>
    <cellStyle name="好 18" xfId="867"/>
    <cellStyle name="好 19" xfId="868"/>
    <cellStyle name="好 2" xfId="869"/>
    <cellStyle name="好 20" xfId="870"/>
    <cellStyle name="好 21" xfId="871"/>
    <cellStyle name="好 22" xfId="872"/>
    <cellStyle name="好 23" xfId="873"/>
    <cellStyle name="好 24" xfId="874"/>
    <cellStyle name="好 3" xfId="875"/>
    <cellStyle name="好 4" xfId="876"/>
    <cellStyle name="好 5" xfId="877"/>
    <cellStyle name="好 6" xfId="878"/>
    <cellStyle name="好 7" xfId="879"/>
    <cellStyle name="好 8" xfId="880"/>
    <cellStyle name="好 9" xfId="881"/>
    <cellStyle name="好_（统计）2016年2月重点工业项目一览表" xfId="882"/>
    <cellStyle name="好_（统计）2016年2月重点工业项目一览表 2" xfId="883"/>
    <cellStyle name="好_2016.11 信息月报" xfId="884"/>
    <cellStyle name="好_2016.11 信息月报 2" xfId="885"/>
    <cellStyle name="好_2016.12 信息月报" xfId="886"/>
    <cellStyle name="好_2016.12 信息月报 2" xfId="887"/>
    <cellStyle name="好_201602乡镇税收" xfId="888"/>
    <cellStyle name="好_201602乡镇税收 2" xfId="889"/>
    <cellStyle name="好_2017.02 统计月报" xfId="890"/>
    <cellStyle name="好_2017.02 统计月报 2" xfId="891"/>
    <cellStyle name="好_2017年度前三个月计生报表" xfId="892"/>
    <cellStyle name="好_2017年度前三个月计生报表 2" xfId="893"/>
    <cellStyle name="好_2018.11统计月报" xfId="894"/>
    <cellStyle name="好_2018.11统计月报 2" xfId="895"/>
    <cellStyle name="好_Book1" xfId="896"/>
    <cellStyle name="好_Book1 2" xfId="897"/>
    <cellStyle name="好_StartUp" xfId="898"/>
    <cellStyle name="好_StartUp 2" xfId="899"/>
    <cellStyle name="好_StartUp 3" xfId="900"/>
    <cellStyle name="好_StartUp 4" xfId="901"/>
    <cellStyle name="好_StartUp 5" xfId="902"/>
    <cellStyle name="好_StartUp 6" xfId="903"/>
    <cellStyle name="好_StartUp 7" xfId="904"/>
    <cellStyle name="好_StartUp 8" xfId="905"/>
    <cellStyle name="好_StartUp 9" xfId="906"/>
    <cellStyle name="好_南安市各乡镇（街道、开发区）2018年1-11月招商引资情况" xfId="907"/>
    <cellStyle name="好_统计201811" xfId="908"/>
    <cellStyle name="好_统计201811 2" xfId="909"/>
    <cellStyle name="好_信息月报2016.6" xfId="910"/>
    <cellStyle name="好_信息月报2016.6 2" xfId="911"/>
    <cellStyle name="好_信息月报2016.9" xfId="912"/>
    <cellStyle name="好_信息月报2016.9 2" xfId="913"/>
    <cellStyle name="汇总" xfId="914"/>
    <cellStyle name="汇总 10" xfId="915"/>
    <cellStyle name="汇总 11" xfId="916"/>
    <cellStyle name="汇总 12" xfId="917"/>
    <cellStyle name="汇总 13" xfId="918"/>
    <cellStyle name="汇总 14" xfId="919"/>
    <cellStyle name="汇总 15" xfId="920"/>
    <cellStyle name="汇总 16" xfId="921"/>
    <cellStyle name="汇总 17" xfId="922"/>
    <cellStyle name="汇总 18" xfId="923"/>
    <cellStyle name="汇总 19" xfId="924"/>
    <cellStyle name="汇总 2" xfId="925"/>
    <cellStyle name="汇总 20" xfId="926"/>
    <cellStyle name="汇总 21" xfId="927"/>
    <cellStyle name="汇总 22" xfId="928"/>
    <cellStyle name="汇总 23" xfId="929"/>
    <cellStyle name="汇总 24" xfId="930"/>
    <cellStyle name="汇总 25" xfId="931"/>
    <cellStyle name="汇总 3" xfId="932"/>
    <cellStyle name="汇总 4" xfId="933"/>
    <cellStyle name="汇总 5" xfId="934"/>
    <cellStyle name="汇总 6" xfId="935"/>
    <cellStyle name="汇总 7" xfId="936"/>
    <cellStyle name="汇总 8" xfId="937"/>
    <cellStyle name="汇总 9" xfId="938"/>
    <cellStyle name="Currency" xfId="939"/>
    <cellStyle name="货币 2" xfId="940"/>
    <cellStyle name="Currency [0]" xfId="941"/>
    <cellStyle name="货币_201602乡镇税收" xfId="942"/>
    <cellStyle name="货币_2016年2月分乡镇固投" xfId="943"/>
    <cellStyle name="计算" xfId="944"/>
    <cellStyle name="计算 10" xfId="945"/>
    <cellStyle name="计算 11" xfId="946"/>
    <cellStyle name="计算 12" xfId="947"/>
    <cellStyle name="计算 13" xfId="948"/>
    <cellStyle name="计算 14" xfId="949"/>
    <cellStyle name="计算 15" xfId="950"/>
    <cellStyle name="计算 16" xfId="951"/>
    <cellStyle name="计算 17" xfId="952"/>
    <cellStyle name="计算 18" xfId="953"/>
    <cellStyle name="计算 19" xfId="954"/>
    <cellStyle name="计算 2" xfId="955"/>
    <cellStyle name="计算 20" xfId="956"/>
    <cellStyle name="计算 21" xfId="957"/>
    <cellStyle name="计算 22" xfId="958"/>
    <cellStyle name="计算 23" xfId="959"/>
    <cellStyle name="计算 24" xfId="960"/>
    <cellStyle name="计算 25" xfId="961"/>
    <cellStyle name="计算 3" xfId="962"/>
    <cellStyle name="计算 4" xfId="963"/>
    <cellStyle name="计算 5" xfId="964"/>
    <cellStyle name="计算 6" xfId="965"/>
    <cellStyle name="计算 7" xfId="966"/>
    <cellStyle name="计算 8" xfId="967"/>
    <cellStyle name="计算 9" xfId="968"/>
    <cellStyle name="检查单元格" xfId="969"/>
    <cellStyle name="检查单元格 10" xfId="970"/>
    <cellStyle name="检查单元格 11" xfId="971"/>
    <cellStyle name="检查单元格 12" xfId="972"/>
    <cellStyle name="检查单元格 13" xfId="973"/>
    <cellStyle name="检查单元格 14" xfId="974"/>
    <cellStyle name="检查单元格 15" xfId="975"/>
    <cellStyle name="检查单元格 16" xfId="976"/>
    <cellStyle name="检查单元格 17" xfId="977"/>
    <cellStyle name="检查单元格 18" xfId="978"/>
    <cellStyle name="检查单元格 19" xfId="979"/>
    <cellStyle name="检查单元格 2" xfId="980"/>
    <cellStyle name="检查单元格 20" xfId="981"/>
    <cellStyle name="检查单元格 21" xfId="982"/>
    <cellStyle name="检查单元格 22" xfId="983"/>
    <cellStyle name="检查单元格 23" xfId="984"/>
    <cellStyle name="检查单元格 24" xfId="985"/>
    <cellStyle name="检查单元格 3" xfId="986"/>
    <cellStyle name="检查单元格 4" xfId="987"/>
    <cellStyle name="检查单元格 5" xfId="988"/>
    <cellStyle name="检查单元格 6" xfId="989"/>
    <cellStyle name="检查单元格 7" xfId="990"/>
    <cellStyle name="检查单元格 8" xfId="991"/>
    <cellStyle name="检查单元格 9" xfId="992"/>
    <cellStyle name="解释性文本" xfId="993"/>
    <cellStyle name="解释性文本 10" xfId="994"/>
    <cellStyle name="解释性文本 11" xfId="995"/>
    <cellStyle name="解释性文本 12" xfId="996"/>
    <cellStyle name="解释性文本 13" xfId="997"/>
    <cellStyle name="解释性文本 14" xfId="998"/>
    <cellStyle name="解释性文本 15" xfId="999"/>
    <cellStyle name="解释性文本 16" xfId="1000"/>
    <cellStyle name="解释性文本 17" xfId="1001"/>
    <cellStyle name="解释性文本 18" xfId="1002"/>
    <cellStyle name="解释性文本 19" xfId="1003"/>
    <cellStyle name="解释性文本 2" xfId="1004"/>
    <cellStyle name="解释性文本 20" xfId="1005"/>
    <cellStyle name="解释性文本 21" xfId="1006"/>
    <cellStyle name="解释性文本 22" xfId="1007"/>
    <cellStyle name="解释性文本 23" xfId="1008"/>
    <cellStyle name="解释性文本 24" xfId="1009"/>
    <cellStyle name="解释性文本 3" xfId="1010"/>
    <cellStyle name="解释性文本 4" xfId="1011"/>
    <cellStyle name="解释性文本 5" xfId="1012"/>
    <cellStyle name="解释性文本 6" xfId="1013"/>
    <cellStyle name="解释性文本 7" xfId="1014"/>
    <cellStyle name="解释性文本 8" xfId="1015"/>
    <cellStyle name="解释性文本 9" xfId="1016"/>
    <cellStyle name="警告文本" xfId="1017"/>
    <cellStyle name="警告文本 10" xfId="1018"/>
    <cellStyle name="警告文本 11" xfId="1019"/>
    <cellStyle name="警告文本 12" xfId="1020"/>
    <cellStyle name="警告文本 13" xfId="1021"/>
    <cellStyle name="警告文本 14" xfId="1022"/>
    <cellStyle name="警告文本 15" xfId="1023"/>
    <cellStyle name="警告文本 16" xfId="1024"/>
    <cellStyle name="警告文本 17" xfId="1025"/>
    <cellStyle name="警告文本 18" xfId="1026"/>
    <cellStyle name="警告文本 19" xfId="1027"/>
    <cellStyle name="警告文本 2" xfId="1028"/>
    <cellStyle name="警告文本 20" xfId="1029"/>
    <cellStyle name="警告文本 21" xfId="1030"/>
    <cellStyle name="警告文本 22" xfId="1031"/>
    <cellStyle name="警告文本 23" xfId="1032"/>
    <cellStyle name="警告文本 24" xfId="1033"/>
    <cellStyle name="警告文本 3" xfId="1034"/>
    <cellStyle name="警告文本 4" xfId="1035"/>
    <cellStyle name="警告文本 5" xfId="1036"/>
    <cellStyle name="警告文本 6" xfId="1037"/>
    <cellStyle name="警告文本 7" xfId="1038"/>
    <cellStyle name="警告文本 8" xfId="1039"/>
    <cellStyle name="警告文本 9" xfId="1040"/>
    <cellStyle name="链接单元格" xfId="1041"/>
    <cellStyle name="链接单元格 10" xfId="1042"/>
    <cellStyle name="链接单元格 11" xfId="1043"/>
    <cellStyle name="链接单元格 12" xfId="1044"/>
    <cellStyle name="链接单元格 13" xfId="1045"/>
    <cellStyle name="链接单元格 14" xfId="1046"/>
    <cellStyle name="链接单元格 15" xfId="1047"/>
    <cellStyle name="链接单元格 16" xfId="1048"/>
    <cellStyle name="链接单元格 17" xfId="1049"/>
    <cellStyle name="链接单元格 18" xfId="1050"/>
    <cellStyle name="链接单元格 19" xfId="1051"/>
    <cellStyle name="链接单元格 2" xfId="1052"/>
    <cellStyle name="链接单元格 20" xfId="1053"/>
    <cellStyle name="链接单元格 21" xfId="1054"/>
    <cellStyle name="链接单元格 22" xfId="1055"/>
    <cellStyle name="链接单元格 23" xfId="1056"/>
    <cellStyle name="链接单元格 24" xfId="1057"/>
    <cellStyle name="链接单元格 3" xfId="1058"/>
    <cellStyle name="链接单元格 4" xfId="1059"/>
    <cellStyle name="链接单元格 5" xfId="1060"/>
    <cellStyle name="链接单元格 6" xfId="1061"/>
    <cellStyle name="链接单元格 7" xfId="1062"/>
    <cellStyle name="链接单元格 8" xfId="1063"/>
    <cellStyle name="链接单元格 9" xfId="1064"/>
    <cellStyle name="霓付 [0]_97MBO" xfId="1065"/>
    <cellStyle name="霓付_97MBO" xfId="1066"/>
    <cellStyle name="烹拳 [0]_97MBO" xfId="1067"/>
    <cellStyle name="烹拳_97MBO" xfId="1068"/>
    <cellStyle name="普通_ 白土" xfId="1069"/>
    <cellStyle name="千分位[0]_ 白土" xfId="1070"/>
    <cellStyle name="千分位_ 白土" xfId="1071"/>
    <cellStyle name="千位[0]_laroux" xfId="1072"/>
    <cellStyle name="千位_laroux" xfId="1073"/>
    <cellStyle name="Comma" xfId="1074"/>
    <cellStyle name="Comma [0]" xfId="1075"/>
    <cellStyle name="钎霖_laroux" xfId="1076"/>
    <cellStyle name="强调文字颜色 1" xfId="1077"/>
    <cellStyle name="强调文字颜色 1 10" xfId="1078"/>
    <cellStyle name="强调文字颜色 1 11" xfId="1079"/>
    <cellStyle name="强调文字颜色 1 12" xfId="1080"/>
    <cellStyle name="强调文字颜色 1 13" xfId="1081"/>
    <cellStyle name="强调文字颜色 1 14" xfId="1082"/>
    <cellStyle name="强调文字颜色 1 15" xfId="1083"/>
    <cellStyle name="强调文字颜色 1 16" xfId="1084"/>
    <cellStyle name="强调文字颜色 1 17" xfId="1085"/>
    <cellStyle name="强调文字颜色 1 18" xfId="1086"/>
    <cellStyle name="强调文字颜色 1 19" xfId="1087"/>
    <cellStyle name="强调文字颜色 1 2" xfId="1088"/>
    <cellStyle name="强调文字颜色 1 20" xfId="1089"/>
    <cellStyle name="强调文字颜色 1 21" xfId="1090"/>
    <cellStyle name="强调文字颜色 1 22" xfId="1091"/>
    <cellStyle name="强调文字颜色 1 23" xfId="1092"/>
    <cellStyle name="强调文字颜色 1 24" xfId="1093"/>
    <cellStyle name="强调文字颜色 1 25" xfId="1094"/>
    <cellStyle name="强调文字颜色 1 3" xfId="1095"/>
    <cellStyle name="强调文字颜色 1 4" xfId="1096"/>
    <cellStyle name="强调文字颜色 1 5" xfId="1097"/>
    <cellStyle name="强调文字颜色 1 6" xfId="1098"/>
    <cellStyle name="强调文字颜色 1 7" xfId="1099"/>
    <cellStyle name="强调文字颜色 1 8" xfId="1100"/>
    <cellStyle name="强调文字颜色 1 9" xfId="1101"/>
    <cellStyle name="强调文字颜色 2" xfId="1102"/>
    <cellStyle name="强调文字颜色 2 10" xfId="1103"/>
    <cellStyle name="强调文字颜色 2 11" xfId="1104"/>
    <cellStyle name="强调文字颜色 2 12" xfId="1105"/>
    <cellStyle name="强调文字颜色 2 13" xfId="1106"/>
    <cellStyle name="强调文字颜色 2 14" xfId="1107"/>
    <cellStyle name="强调文字颜色 2 15" xfId="1108"/>
    <cellStyle name="强调文字颜色 2 16" xfId="1109"/>
    <cellStyle name="强调文字颜色 2 17" xfId="1110"/>
    <cellStyle name="强调文字颜色 2 18" xfId="1111"/>
    <cellStyle name="强调文字颜色 2 19" xfId="1112"/>
    <cellStyle name="强调文字颜色 2 2" xfId="1113"/>
    <cellStyle name="强调文字颜色 2 20" xfId="1114"/>
    <cellStyle name="强调文字颜色 2 21" xfId="1115"/>
    <cellStyle name="强调文字颜色 2 22" xfId="1116"/>
    <cellStyle name="强调文字颜色 2 23" xfId="1117"/>
    <cellStyle name="强调文字颜色 2 24" xfId="1118"/>
    <cellStyle name="强调文字颜色 2 3" xfId="1119"/>
    <cellStyle name="强调文字颜色 2 4" xfId="1120"/>
    <cellStyle name="强调文字颜色 2 5" xfId="1121"/>
    <cellStyle name="强调文字颜色 2 6" xfId="1122"/>
    <cellStyle name="强调文字颜色 2 7" xfId="1123"/>
    <cellStyle name="强调文字颜色 2 8" xfId="1124"/>
    <cellStyle name="强调文字颜色 2 9" xfId="1125"/>
    <cellStyle name="强调文字颜色 3" xfId="1126"/>
    <cellStyle name="强调文字颜色 3 10" xfId="1127"/>
    <cellStyle name="强调文字颜色 3 11" xfId="1128"/>
    <cellStyle name="强调文字颜色 3 12" xfId="1129"/>
    <cellStyle name="强调文字颜色 3 13" xfId="1130"/>
    <cellStyle name="强调文字颜色 3 14" xfId="1131"/>
    <cellStyle name="强调文字颜色 3 15" xfId="1132"/>
    <cellStyle name="强调文字颜色 3 16" xfId="1133"/>
    <cellStyle name="强调文字颜色 3 17" xfId="1134"/>
    <cellStyle name="强调文字颜色 3 18" xfId="1135"/>
    <cellStyle name="强调文字颜色 3 19" xfId="1136"/>
    <cellStyle name="强调文字颜色 3 2" xfId="1137"/>
    <cellStyle name="强调文字颜色 3 20" xfId="1138"/>
    <cellStyle name="强调文字颜色 3 21" xfId="1139"/>
    <cellStyle name="强调文字颜色 3 22" xfId="1140"/>
    <cellStyle name="强调文字颜色 3 23" xfId="1141"/>
    <cellStyle name="强调文字颜色 3 24" xfId="1142"/>
    <cellStyle name="强调文字颜色 3 3" xfId="1143"/>
    <cellStyle name="强调文字颜色 3 4" xfId="1144"/>
    <cellStyle name="强调文字颜色 3 5" xfId="1145"/>
    <cellStyle name="强调文字颜色 3 6" xfId="1146"/>
    <cellStyle name="强调文字颜色 3 7" xfId="1147"/>
    <cellStyle name="强调文字颜色 3 8" xfId="1148"/>
    <cellStyle name="强调文字颜色 3 9" xfId="1149"/>
    <cellStyle name="强调文字颜色 4" xfId="1150"/>
    <cellStyle name="强调文字颜色 4 10" xfId="1151"/>
    <cellStyle name="强调文字颜色 4 11" xfId="1152"/>
    <cellStyle name="强调文字颜色 4 12" xfId="1153"/>
    <cellStyle name="强调文字颜色 4 13" xfId="1154"/>
    <cellStyle name="强调文字颜色 4 14" xfId="1155"/>
    <cellStyle name="强调文字颜色 4 15" xfId="1156"/>
    <cellStyle name="强调文字颜色 4 16" xfId="1157"/>
    <cellStyle name="强调文字颜色 4 17" xfId="1158"/>
    <cellStyle name="强调文字颜色 4 18" xfId="1159"/>
    <cellStyle name="强调文字颜色 4 19" xfId="1160"/>
    <cellStyle name="强调文字颜色 4 2" xfId="1161"/>
    <cellStyle name="强调文字颜色 4 20" xfId="1162"/>
    <cellStyle name="强调文字颜色 4 21" xfId="1163"/>
    <cellStyle name="强调文字颜色 4 22" xfId="1164"/>
    <cellStyle name="强调文字颜色 4 23" xfId="1165"/>
    <cellStyle name="强调文字颜色 4 24" xfId="1166"/>
    <cellStyle name="强调文字颜色 4 25" xfId="1167"/>
    <cellStyle name="强调文字颜色 4 3" xfId="1168"/>
    <cellStyle name="强调文字颜色 4 4" xfId="1169"/>
    <cellStyle name="强调文字颜色 4 5" xfId="1170"/>
    <cellStyle name="强调文字颜色 4 6" xfId="1171"/>
    <cellStyle name="强调文字颜色 4 7" xfId="1172"/>
    <cellStyle name="强调文字颜色 4 8" xfId="1173"/>
    <cellStyle name="强调文字颜色 4 9" xfId="1174"/>
    <cellStyle name="强调文字颜色 5" xfId="1175"/>
    <cellStyle name="强调文字颜色 5 10" xfId="1176"/>
    <cellStyle name="强调文字颜色 5 11" xfId="1177"/>
    <cellStyle name="强调文字颜色 5 12" xfId="1178"/>
    <cellStyle name="强调文字颜色 5 13" xfId="1179"/>
    <cellStyle name="强调文字颜色 5 14" xfId="1180"/>
    <cellStyle name="强调文字颜色 5 15" xfId="1181"/>
    <cellStyle name="强调文字颜色 5 16" xfId="1182"/>
    <cellStyle name="强调文字颜色 5 17" xfId="1183"/>
    <cellStyle name="强调文字颜色 5 18" xfId="1184"/>
    <cellStyle name="强调文字颜色 5 19" xfId="1185"/>
    <cellStyle name="强调文字颜色 5 2" xfId="1186"/>
    <cellStyle name="强调文字颜色 5 20" xfId="1187"/>
    <cellStyle name="强调文字颜色 5 21" xfId="1188"/>
    <cellStyle name="强调文字颜色 5 22" xfId="1189"/>
    <cellStyle name="强调文字颜色 5 23" xfId="1190"/>
    <cellStyle name="强调文字颜色 5 24" xfId="1191"/>
    <cellStyle name="强调文字颜色 5 3" xfId="1192"/>
    <cellStyle name="强调文字颜色 5 4" xfId="1193"/>
    <cellStyle name="强调文字颜色 5 5" xfId="1194"/>
    <cellStyle name="强调文字颜色 5 6" xfId="1195"/>
    <cellStyle name="强调文字颜色 5 7" xfId="1196"/>
    <cellStyle name="强调文字颜色 5 8" xfId="1197"/>
    <cellStyle name="强调文字颜色 5 9" xfId="1198"/>
    <cellStyle name="强调文字颜色 6" xfId="1199"/>
    <cellStyle name="强调文字颜色 6 10" xfId="1200"/>
    <cellStyle name="强调文字颜色 6 11" xfId="1201"/>
    <cellStyle name="强调文字颜色 6 12" xfId="1202"/>
    <cellStyle name="强调文字颜色 6 13" xfId="1203"/>
    <cellStyle name="强调文字颜色 6 14" xfId="1204"/>
    <cellStyle name="强调文字颜色 6 15" xfId="1205"/>
    <cellStyle name="强调文字颜色 6 16" xfId="1206"/>
    <cellStyle name="强调文字颜色 6 17" xfId="1207"/>
    <cellStyle name="强调文字颜色 6 18" xfId="1208"/>
    <cellStyle name="强调文字颜色 6 19" xfId="1209"/>
    <cellStyle name="强调文字颜色 6 2" xfId="1210"/>
    <cellStyle name="强调文字颜色 6 20" xfId="1211"/>
    <cellStyle name="强调文字颜色 6 21" xfId="1212"/>
    <cellStyle name="强调文字颜色 6 22" xfId="1213"/>
    <cellStyle name="强调文字颜色 6 23" xfId="1214"/>
    <cellStyle name="强调文字颜色 6 24" xfId="1215"/>
    <cellStyle name="强调文字颜色 6 3" xfId="1216"/>
    <cellStyle name="强调文字颜色 6 4" xfId="1217"/>
    <cellStyle name="强调文字颜色 6 5" xfId="1218"/>
    <cellStyle name="强调文字颜色 6 6" xfId="1219"/>
    <cellStyle name="强调文字颜色 6 7" xfId="1220"/>
    <cellStyle name="强调文字颜色 6 8" xfId="1221"/>
    <cellStyle name="强调文字颜色 6 9" xfId="1222"/>
    <cellStyle name="适中" xfId="1223"/>
    <cellStyle name="适中 10" xfId="1224"/>
    <cellStyle name="适中 11" xfId="1225"/>
    <cellStyle name="适中 12" xfId="1226"/>
    <cellStyle name="适中 13" xfId="1227"/>
    <cellStyle name="适中 14" xfId="1228"/>
    <cellStyle name="适中 15" xfId="1229"/>
    <cellStyle name="适中 16" xfId="1230"/>
    <cellStyle name="适中 17" xfId="1231"/>
    <cellStyle name="适中 18" xfId="1232"/>
    <cellStyle name="适中 19" xfId="1233"/>
    <cellStyle name="适中 2" xfId="1234"/>
    <cellStyle name="适中 20" xfId="1235"/>
    <cellStyle name="适中 21" xfId="1236"/>
    <cellStyle name="适中 22" xfId="1237"/>
    <cellStyle name="适中 23" xfId="1238"/>
    <cellStyle name="适中 24" xfId="1239"/>
    <cellStyle name="适中 3" xfId="1240"/>
    <cellStyle name="适中 4" xfId="1241"/>
    <cellStyle name="适中 5" xfId="1242"/>
    <cellStyle name="适中 6" xfId="1243"/>
    <cellStyle name="适中 7" xfId="1244"/>
    <cellStyle name="适中 8" xfId="1245"/>
    <cellStyle name="适中 9" xfId="1246"/>
    <cellStyle name="输出" xfId="1247"/>
    <cellStyle name="输出 10" xfId="1248"/>
    <cellStyle name="输出 11" xfId="1249"/>
    <cellStyle name="输出 12" xfId="1250"/>
    <cellStyle name="输出 13" xfId="1251"/>
    <cellStyle name="输出 14" xfId="1252"/>
    <cellStyle name="输出 15" xfId="1253"/>
    <cellStyle name="输出 16" xfId="1254"/>
    <cellStyle name="输出 17" xfId="1255"/>
    <cellStyle name="输出 18" xfId="1256"/>
    <cellStyle name="输出 19" xfId="1257"/>
    <cellStyle name="输出 2" xfId="1258"/>
    <cellStyle name="输出 20" xfId="1259"/>
    <cellStyle name="输出 21" xfId="1260"/>
    <cellStyle name="输出 22" xfId="1261"/>
    <cellStyle name="输出 23" xfId="1262"/>
    <cellStyle name="输出 24" xfId="1263"/>
    <cellStyle name="输出 25" xfId="1264"/>
    <cellStyle name="输出 3" xfId="1265"/>
    <cellStyle name="输出 4" xfId="1266"/>
    <cellStyle name="输出 5" xfId="1267"/>
    <cellStyle name="输出 6" xfId="1268"/>
    <cellStyle name="输出 7" xfId="1269"/>
    <cellStyle name="输出 8" xfId="1270"/>
    <cellStyle name="输出 9" xfId="1271"/>
    <cellStyle name="输入" xfId="1272"/>
    <cellStyle name="输入 10" xfId="1273"/>
    <cellStyle name="输入 11" xfId="1274"/>
    <cellStyle name="输入 12" xfId="1275"/>
    <cellStyle name="输入 13" xfId="1276"/>
    <cellStyle name="输入 14" xfId="1277"/>
    <cellStyle name="输入 15" xfId="1278"/>
    <cellStyle name="输入 16" xfId="1279"/>
    <cellStyle name="输入 17" xfId="1280"/>
    <cellStyle name="输入 18" xfId="1281"/>
    <cellStyle name="输入 19" xfId="1282"/>
    <cellStyle name="输入 2" xfId="1283"/>
    <cellStyle name="输入 20" xfId="1284"/>
    <cellStyle name="输入 21" xfId="1285"/>
    <cellStyle name="输入 22" xfId="1286"/>
    <cellStyle name="输入 23" xfId="1287"/>
    <cellStyle name="输入 24" xfId="1288"/>
    <cellStyle name="输入 3" xfId="1289"/>
    <cellStyle name="输入 4" xfId="1290"/>
    <cellStyle name="输入 5" xfId="1291"/>
    <cellStyle name="输入 6" xfId="1292"/>
    <cellStyle name="输入 7" xfId="1293"/>
    <cellStyle name="输入 8" xfId="1294"/>
    <cellStyle name="输入 9" xfId="1295"/>
    <cellStyle name="样式 1" xfId="1296"/>
    <cellStyle name="样式 1 2" xfId="1297"/>
    <cellStyle name="Followed Hyperlink" xfId="1298"/>
    <cellStyle name="注释" xfId="1299"/>
    <cellStyle name="注释 10" xfId="1300"/>
    <cellStyle name="注释 11" xfId="1301"/>
    <cellStyle name="注释 12" xfId="1302"/>
    <cellStyle name="注释 13" xfId="1303"/>
    <cellStyle name="注释 14" xfId="1304"/>
    <cellStyle name="注释 15" xfId="1305"/>
    <cellStyle name="注释 16" xfId="1306"/>
    <cellStyle name="注释 17" xfId="1307"/>
    <cellStyle name="注释 18" xfId="1308"/>
    <cellStyle name="注释 19" xfId="1309"/>
    <cellStyle name="注释 2" xfId="1310"/>
    <cellStyle name="注释 20" xfId="1311"/>
    <cellStyle name="注释 21" xfId="1312"/>
    <cellStyle name="注释 22" xfId="1313"/>
    <cellStyle name="注释 23" xfId="1314"/>
    <cellStyle name="注释 24" xfId="1315"/>
    <cellStyle name="注释 3" xfId="1316"/>
    <cellStyle name="注释 4" xfId="1317"/>
    <cellStyle name="注释 5" xfId="1318"/>
    <cellStyle name="注释 6" xfId="1319"/>
    <cellStyle name="注释 7" xfId="1320"/>
    <cellStyle name="注释 8" xfId="1321"/>
    <cellStyle name="注释 9" xfId="1322"/>
    <cellStyle name="콤마 [0]_BOILER-CO1" xfId="1323"/>
    <cellStyle name="콤마_BOILER-CO1" xfId="1324"/>
    <cellStyle name="통화 [0]_BOILER-CO1" xfId="1325"/>
    <cellStyle name="통화_BOILER-CO1" xfId="1326"/>
    <cellStyle name="표준_0N-HANDLING " xfId="1327"/>
    <cellStyle name="표준_kc-elec system check list" xfId="1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6&#24180;\2016.12\2016.12%20&#20449;&#24687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04重点"/>
      <sheetName val="172在建"/>
      <sheetName val="镇固投"/>
      <sheetName val="县工业"/>
      <sheetName val="县固定资产"/>
      <sheetName val="县供电"/>
      <sheetName val="县财政收支"/>
      <sheetName val="县社消"/>
      <sheetName val="县CPI和PPI"/>
      <sheetName val="计生"/>
      <sheetName val="户籍人口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="70" zoomScaleNormal="70" zoomScaleSheetLayoutView="75" zoomScalePageLayoutView="0" workbookViewId="0" topLeftCell="A1">
      <selection activeCell="C4" sqref="C4"/>
    </sheetView>
  </sheetViews>
  <sheetFormatPr defaultColWidth="9.00390625" defaultRowHeight="14.25"/>
  <cols>
    <col min="1" max="1" width="51.50390625" style="127" customWidth="1"/>
    <col min="2" max="2" width="14.75390625" style="127" customWidth="1"/>
    <col min="3" max="3" width="21.625" style="169" customWidth="1"/>
    <col min="4" max="4" width="21.125" style="169" customWidth="1"/>
    <col min="5" max="6" width="15.875" style="126" bestFit="1" customWidth="1"/>
    <col min="7" max="16384" width="9.00390625" style="127" customWidth="1"/>
  </cols>
  <sheetData>
    <row r="1" spans="1:4" ht="49.5" customHeight="1">
      <c r="A1" s="293" t="s">
        <v>385</v>
      </c>
      <c r="B1" s="293"/>
      <c r="C1" s="293"/>
      <c r="D1" s="293"/>
    </row>
    <row r="2" spans="1:4" ht="19.5" customHeight="1">
      <c r="A2" s="294" t="s">
        <v>0</v>
      </c>
      <c r="B2" s="294"/>
      <c r="C2" s="294"/>
      <c r="D2" s="294"/>
    </row>
    <row r="3" spans="1:4" ht="49.5" customHeight="1">
      <c r="A3" s="128" t="s">
        <v>1</v>
      </c>
      <c r="B3" s="129" t="s">
        <v>2</v>
      </c>
      <c r="C3" s="130" t="s">
        <v>3</v>
      </c>
      <c r="D3" s="131" t="s">
        <v>4</v>
      </c>
    </row>
    <row r="4" spans="1:4" ht="49.5" customHeight="1">
      <c r="A4" s="132" t="s">
        <v>5</v>
      </c>
      <c r="B4" s="133" t="s">
        <v>6</v>
      </c>
      <c r="C4" s="201">
        <v>12954359</v>
      </c>
      <c r="D4" s="202">
        <v>8</v>
      </c>
    </row>
    <row r="5" spans="1:4" ht="49.5" customHeight="1">
      <c r="A5" s="132" t="s">
        <v>7</v>
      </c>
      <c r="B5" s="133" t="s">
        <v>6</v>
      </c>
      <c r="C5" s="201">
        <v>305535</v>
      </c>
      <c r="D5" s="202">
        <v>5.5</v>
      </c>
    </row>
    <row r="6" spans="1:4" ht="49.5" customHeight="1">
      <c r="A6" s="136" t="s">
        <v>335</v>
      </c>
      <c r="B6" s="133" t="s">
        <v>6</v>
      </c>
      <c r="C6" s="201">
        <v>7703570</v>
      </c>
      <c r="D6" s="202">
        <v>8.1</v>
      </c>
    </row>
    <row r="7" spans="1:4" ht="49.5" customHeight="1">
      <c r="A7" s="136" t="s">
        <v>336</v>
      </c>
      <c r="B7" s="133" t="s">
        <v>6</v>
      </c>
      <c r="C7" s="201">
        <v>4945254</v>
      </c>
      <c r="D7" s="202">
        <v>8</v>
      </c>
    </row>
    <row r="8" spans="1:4" ht="49.5" customHeight="1">
      <c r="A8" s="132" t="s">
        <v>8</v>
      </c>
      <c r="B8" s="133" t="s">
        <v>6</v>
      </c>
      <c r="C8" s="203">
        <v>544830.53</v>
      </c>
      <c r="D8" s="204" t="s">
        <v>381</v>
      </c>
    </row>
    <row r="9" spans="1:4" ht="49.5" customHeight="1">
      <c r="A9" s="132" t="s">
        <v>9</v>
      </c>
      <c r="B9" s="133" t="s">
        <v>6</v>
      </c>
      <c r="C9" s="205">
        <v>26000973</v>
      </c>
      <c r="D9" s="137">
        <v>8</v>
      </c>
    </row>
    <row r="10" spans="1:4" ht="49.5" customHeight="1">
      <c r="A10" s="132" t="s">
        <v>10</v>
      </c>
      <c r="B10" s="133" t="s">
        <v>6</v>
      </c>
      <c r="C10" s="134" t="s">
        <v>11</v>
      </c>
      <c r="D10" s="137">
        <v>15.5</v>
      </c>
    </row>
    <row r="11" spans="1:4" ht="49.5" customHeight="1">
      <c r="A11" s="132" t="s">
        <v>331</v>
      </c>
      <c r="B11" s="133" t="s">
        <v>6</v>
      </c>
      <c r="C11" s="134" t="s">
        <v>11</v>
      </c>
      <c r="D11" s="135" t="s">
        <v>396</v>
      </c>
    </row>
    <row r="12" spans="1:4" ht="49.5" customHeight="1">
      <c r="A12" s="132" t="s">
        <v>332</v>
      </c>
      <c r="B12" s="133" t="s">
        <v>6</v>
      </c>
      <c r="C12" s="134" t="s">
        <v>11</v>
      </c>
      <c r="D12" s="135" t="s">
        <v>399</v>
      </c>
    </row>
    <row r="13" spans="1:4" ht="49.5" customHeight="1">
      <c r="A13" s="132" t="s">
        <v>12</v>
      </c>
      <c r="B13" s="133" t="s">
        <v>6</v>
      </c>
      <c r="C13" s="205">
        <v>112759</v>
      </c>
      <c r="D13" s="206">
        <v>24.3</v>
      </c>
    </row>
    <row r="14" spans="1:4" ht="49.5" customHeight="1">
      <c r="A14" s="132" t="s">
        <v>13</v>
      </c>
      <c r="B14" s="133" t="s">
        <v>6</v>
      </c>
      <c r="C14" s="205">
        <v>5217308</v>
      </c>
      <c r="D14" s="137">
        <v>9.7</v>
      </c>
    </row>
    <row r="15" spans="1:4" ht="49.5" customHeight="1">
      <c r="A15" s="132" t="s">
        <v>14</v>
      </c>
      <c r="B15" s="133" t="s">
        <v>6</v>
      </c>
      <c r="C15" s="207">
        <v>892289</v>
      </c>
      <c r="D15" s="208">
        <v>11.6</v>
      </c>
    </row>
    <row r="16" spans="1:4" ht="49.5" customHeight="1">
      <c r="A16" s="132" t="s">
        <v>15</v>
      </c>
      <c r="B16" s="133" t="s">
        <v>6</v>
      </c>
      <c r="C16" s="207">
        <v>500506</v>
      </c>
      <c r="D16" s="208">
        <v>8.8</v>
      </c>
    </row>
    <row r="17" spans="1:4" ht="49.5" customHeight="1">
      <c r="A17" s="132" t="s">
        <v>16</v>
      </c>
      <c r="B17" s="133" t="s">
        <v>299</v>
      </c>
      <c r="C17" s="138">
        <v>189116</v>
      </c>
      <c r="D17" s="137">
        <v>21.9</v>
      </c>
    </row>
    <row r="18" spans="1:4" ht="49.5" customHeight="1">
      <c r="A18" s="132" t="s">
        <v>18</v>
      </c>
      <c r="B18" s="133" t="s">
        <v>299</v>
      </c>
      <c r="C18" s="138">
        <v>38245</v>
      </c>
      <c r="D18" s="135" t="s">
        <v>372</v>
      </c>
    </row>
    <row r="19" spans="1:4" ht="87" customHeight="1">
      <c r="A19" s="295" t="s">
        <v>337</v>
      </c>
      <c r="B19" s="295"/>
      <c r="C19" s="295"/>
      <c r="D19" s="295"/>
    </row>
    <row r="20" spans="1:4" ht="30" customHeight="1">
      <c r="A20" s="296"/>
      <c r="B20" s="296"/>
      <c r="C20" s="296"/>
      <c r="D20" s="296"/>
    </row>
    <row r="21" spans="1:4" ht="49.5" customHeight="1">
      <c r="A21" s="293" t="s">
        <v>19</v>
      </c>
      <c r="B21" s="293"/>
      <c r="C21" s="293"/>
      <c r="D21" s="293"/>
    </row>
    <row r="22" spans="1:4" ht="19.5" customHeight="1">
      <c r="A22" s="294" t="s">
        <v>0</v>
      </c>
      <c r="B22" s="294"/>
      <c r="C22" s="294"/>
      <c r="D22" s="294"/>
    </row>
    <row r="23" spans="1:4" ht="49.5" customHeight="1">
      <c r="A23" s="128" t="s">
        <v>1</v>
      </c>
      <c r="B23" s="129" t="s">
        <v>2</v>
      </c>
      <c r="C23" s="130" t="s">
        <v>3</v>
      </c>
      <c r="D23" s="131" t="s">
        <v>4</v>
      </c>
    </row>
    <row r="24" spans="1:4" ht="49.5" customHeight="1">
      <c r="A24" s="132" t="s">
        <v>20</v>
      </c>
      <c r="B24" s="133" t="s">
        <v>17</v>
      </c>
      <c r="C24" s="134" t="s">
        <v>11</v>
      </c>
      <c r="D24" s="135" t="s">
        <v>11</v>
      </c>
    </row>
    <row r="25" spans="1:4" ht="49.5" customHeight="1">
      <c r="A25" s="132" t="s">
        <v>21</v>
      </c>
      <c r="B25" s="133" t="s">
        <v>22</v>
      </c>
      <c r="C25" s="205">
        <v>829370.7</v>
      </c>
      <c r="D25" s="209">
        <v>2.7</v>
      </c>
    </row>
    <row r="26" spans="1:4" ht="49.5" customHeight="1">
      <c r="A26" s="139" t="s">
        <v>23</v>
      </c>
      <c r="B26" s="133" t="s">
        <v>22</v>
      </c>
      <c r="C26" s="205">
        <v>785002.7</v>
      </c>
      <c r="D26" s="209">
        <v>3.1</v>
      </c>
    </row>
    <row r="27" spans="1:4" ht="49.5" customHeight="1">
      <c r="A27" s="139" t="s">
        <v>24</v>
      </c>
      <c r="B27" s="133" t="s">
        <v>22</v>
      </c>
      <c r="C27" s="205">
        <v>44368</v>
      </c>
      <c r="D27" s="209">
        <v>-3.8</v>
      </c>
    </row>
    <row r="28" spans="1:4" ht="49.5" customHeight="1">
      <c r="A28" s="132" t="s">
        <v>25</v>
      </c>
      <c r="B28" s="133" t="s">
        <v>22</v>
      </c>
      <c r="C28" s="205">
        <v>540970.8</v>
      </c>
      <c r="D28" s="209">
        <v>1.7</v>
      </c>
    </row>
    <row r="29" spans="1:4" ht="49.5" customHeight="1">
      <c r="A29" s="132" t="s">
        <v>26</v>
      </c>
      <c r="B29" s="133" t="s">
        <v>27</v>
      </c>
      <c r="C29" s="210" t="s">
        <v>358</v>
      </c>
      <c r="D29" s="135" t="s">
        <v>359</v>
      </c>
    </row>
    <row r="30" spans="1:4" ht="49.5" customHeight="1">
      <c r="A30" s="136" t="s">
        <v>338</v>
      </c>
      <c r="B30" s="140" t="s">
        <v>27</v>
      </c>
      <c r="C30" s="205" t="s">
        <v>360</v>
      </c>
      <c r="D30" s="135" t="s">
        <v>354</v>
      </c>
    </row>
    <row r="31" spans="1:4" ht="49.5" customHeight="1">
      <c r="A31" s="132" t="s">
        <v>28</v>
      </c>
      <c r="B31" s="133" t="s">
        <v>6</v>
      </c>
      <c r="C31" s="211">
        <v>1365881</v>
      </c>
      <c r="D31" s="209">
        <v>11.4</v>
      </c>
    </row>
    <row r="32" spans="1:4" ht="49.5" customHeight="1">
      <c r="A32" s="132" t="s">
        <v>29</v>
      </c>
      <c r="B32" s="133" t="s">
        <v>6</v>
      </c>
      <c r="C32" s="205">
        <v>91568</v>
      </c>
      <c r="D32" s="209">
        <v>84.4</v>
      </c>
    </row>
    <row r="33" spans="1:4" ht="49.5" customHeight="1">
      <c r="A33" s="132" t="s">
        <v>30</v>
      </c>
      <c r="B33" s="133" t="s">
        <v>31</v>
      </c>
      <c r="C33" s="212">
        <v>102.3</v>
      </c>
      <c r="D33" s="213">
        <v>2.3</v>
      </c>
    </row>
    <row r="34" spans="1:6" ht="49.5" customHeight="1">
      <c r="A34" s="132" t="s">
        <v>32</v>
      </c>
      <c r="B34" s="133" t="s">
        <v>31</v>
      </c>
      <c r="C34" s="141"/>
      <c r="D34" s="137"/>
      <c r="F34" s="142" t="s">
        <v>353</v>
      </c>
    </row>
    <row r="35" spans="1:4" ht="49.5" customHeight="1">
      <c r="A35" s="132" t="s">
        <v>33</v>
      </c>
      <c r="B35" s="133" t="s">
        <v>34</v>
      </c>
      <c r="C35" s="134" t="s">
        <v>373</v>
      </c>
      <c r="D35" s="135" t="s">
        <v>374</v>
      </c>
    </row>
    <row r="36" spans="1:4" ht="49.5" customHeight="1">
      <c r="A36" s="143" t="s">
        <v>35</v>
      </c>
      <c r="B36" s="133" t="s">
        <v>34</v>
      </c>
      <c r="C36" s="134" t="s">
        <v>375</v>
      </c>
      <c r="D36" s="135" t="s">
        <v>376</v>
      </c>
    </row>
    <row r="37" spans="1:4" ht="49.5" customHeight="1">
      <c r="A37" s="143" t="s">
        <v>36</v>
      </c>
      <c r="B37" s="133" t="s">
        <v>34</v>
      </c>
      <c r="C37" s="134" t="s">
        <v>377</v>
      </c>
      <c r="D37" s="135" t="s">
        <v>378</v>
      </c>
    </row>
    <row r="38" spans="1:4" ht="49.5" customHeight="1">
      <c r="A38" s="143" t="s">
        <v>37</v>
      </c>
      <c r="B38" s="133" t="s">
        <v>34</v>
      </c>
      <c r="C38" s="134" t="s">
        <v>379</v>
      </c>
      <c r="D38" s="135" t="s">
        <v>380</v>
      </c>
    </row>
    <row r="39" spans="1:4" ht="49.5" customHeight="1">
      <c r="A39" s="297" t="s">
        <v>38</v>
      </c>
      <c r="B39" s="295"/>
      <c r="C39" s="295"/>
      <c r="D39" s="295"/>
    </row>
    <row r="40" spans="1:4" ht="49.5" customHeight="1">
      <c r="A40" s="299"/>
      <c r="B40" s="299"/>
      <c r="C40" s="299"/>
      <c r="D40" s="299"/>
    </row>
    <row r="41" spans="1:4" ht="49.5" customHeight="1">
      <c r="A41" s="293" t="s">
        <v>39</v>
      </c>
      <c r="B41" s="293"/>
      <c r="C41" s="293"/>
      <c r="D41" s="293"/>
    </row>
    <row r="42" spans="1:4" ht="24.75" customHeight="1">
      <c r="A42" s="144"/>
      <c r="B42" s="145"/>
      <c r="C42" s="146"/>
      <c r="D42" s="147" t="s">
        <v>40</v>
      </c>
    </row>
    <row r="43" spans="1:4" ht="79.5" customHeight="1">
      <c r="A43" s="148" t="s">
        <v>41</v>
      </c>
      <c r="B43" s="149" t="s">
        <v>42</v>
      </c>
      <c r="C43" s="130" t="s">
        <v>3</v>
      </c>
      <c r="D43" s="131" t="s">
        <v>4</v>
      </c>
    </row>
    <row r="44" spans="1:4" ht="60" customHeight="1">
      <c r="A44" s="150" t="s">
        <v>339</v>
      </c>
      <c r="B44" s="214">
        <v>843</v>
      </c>
      <c r="C44" s="215">
        <v>26000973</v>
      </c>
      <c r="D44" s="216">
        <v>8</v>
      </c>
    </row>
    <row r="45" spans="1:4" ht="60" customHeight="1">
      <c r="A45" s="151" t="s">
        <v>43</v>
      </c>
      <c r="B45" s="217">
        <v>358</v>
      </c>
      <c r="C45" s="218">
        <v>8098844</v>
      </c>
      <c r="D45" s="216">
        <v>20.5</v>
      </c>
    </row>
    <row r="46" spans="1:4" ht="60" customHeight="1">
      <c r="A46" s="151" t="s">
        <v>45</v>
      </c>
      <c r="B46" s="217">
        <v>299</v>
      </c>
      <c r="C46" s="218">
        <v>6315307</v>
      </c>
      <c r="D46" s="216">
        <v>21.4</v>
      </c>
    </row>
    <row r="47" spans="1:4" ht="60" customHeight="1">
      <c r="A47" s="151" t="s">
        <v>46</v>
      </c>
      <c r="B47" s="217">
        <v>45</v>
      </c>
      <c r="C47" s="218">
        <v>2601438</v>
      </c>
      <c r="D47" s="216">
        <v>-11.2</v>
      </c>
    </row>
    <row r="48" spans="1:4" ht="60" customHeight="1">
      <c r="A48" s="151" t="s">
        <v>322</v>
      </c>
      <c r="B48" s="217">
        <v>189</v>
      </c>
      <c r="C48" s="218">
        <v>5996356</v>
      </c>
      <c r="D48" s="216">
        <v>1.2</v>
      </c>
    </row>
    <row r="49" spans="1:4" ht="60" customHeight="1">
      <c r="A49" s="151" t="s">
        <v>323</v>
      </c>
      <c r="B49" s="217">
        <v>14</v>
      </c>
      <c r="C49" s="218">
        <v>491786</v>
      </c>
      <c r="D49" s="216">
        <v>16.5</v>
      </c>
    </row>
    <row r="50" spans="1:4" ht="60" customHeight="1">
      <c r="A50" s="151" t="s">
        <v>324</v>
      </c>
      <c r="B50" s="217">
        <v>98</v>
      </c>
      <c r="C50" s="218">
        <v>2845906</v>
      </c>
      <c r="D50" s="216">
        <v>-8</v>
      </c>
    </row>
    <row r="51" spans="1:4" ht="60" customHeight="1">
      <c r="A51" s="151" t="s">
        <v>325</v>
      </c>
      <c r="B51" s="217">
        <v>60</v>
      </c>
      <c r="C51" s="218">
        <v>2431285</v>
      </c>
      <c r="D51" s="216">
        <v>21.6</v>
      </c>
    </row>
    <row r="52" spans="1:4" ht="60" customHeight="1">
      <c r="A52" s="151" t="s">
        <v>326</v>
      </c>
      <c r="B52" s="217">
        <v>77</v>
      </c>
      <c r="C52" s="218">
        <v>3652422</v>
      </c>
      <c r="D52" s="216">
        <v>19.9</v>
      </c>
    </row>
    <row r="53" spans="1:4" ht="60" customHeight="1">
      <c r="A53" s="151" t="s">
        <v>327</v>
      </c>
      <c r="B53" s="217">
        <v>21</v>
      </c>
      <c r="C53" s="218">
        <v>1614081</v>
      </c>
      <c r="D53" s="216">
        <v>26.1</v>
      </c>
    </row>
    <row r="54" spans="1:4" ht="60" customHeight="1">
      <c r="A54" s="151" t="s">
        <v>328</v>
      </c>
      <c r="B54" s="217">
        <v>22</v>
      </c>
      <c r="C54" s="218">
        <v>602514</v>
      </c>
      <c r="D54" s="216">
        <v>4.9</v>
      </c>
    </row>
    <row r="55" spans="1:4" ht="60" customHeight="1">
      <c r="A55" s="151" t="s">
        <v>329</v>
      </c>
      <c r="B55" s="217">
        <v>16</v>
      </c>
      <c r="C55" s="218">
        <v>374721</v>
      </c>
      <c r="D55" s="216">
        <v>7.1</v>
      </c>
    </row>
    <row r="56" spans="1:4" ht="56.25" customHeight="1">
      <c r="A56" s="300" t="s">
        <v>47</v>
      </c>
      <c r="B56" s="300"/>
      <c r="C56" s="300"/>
      <c r="D56" s="300"/>
    </row>
    <row r="57" spans="1:4" ht="45" customHeight="1">
      <c r="A57" s="152"/>
      <c r="B57" s="184"/>
      <c r="C57" s="153"/>
      <c r="D57" s="154"/>
    </row>
    <row r="58" spans="1:4" ht="49.5" customHeight="1">
      <c r="A58" s="293" t="s">
        <v>48</v>
      </c>
      <c r="B58" s="293"/>
      <c r="C58" s="293"/>
      <c r="D58" s="293"/>
    </row>
    <row r="59" spans="1:4" ht="19.5" customHeight="1">
      <c r="A59" s="298"/>
      <c r="B59" s="298"/>
      <c r="C59" s="298"/>
      <c r="D59" s="298"/>
    </row>
    <row r="60" spans="1:4" ht="90" customHeight="1">
      <c r="A60" s="148" t="s">
        <v>49</v>
      </c>
      <c r="B60" s="149" t="s">
        <v>2</v>
      </c>
      <c r="C60" s="130" t="s">
        <v>3</v>
      </c>
      <c r="D60" s="131" t="s">
        <v>4</v>
      </c>
    </row>
    <row r="61" spans="1:4" ht="90" customHeight="1">
      <c r="A61" s="155" t="s">
        <v>50</v>
      </c>
      <c r="B61" s="156" t="s">
        <v>6</v>
      </c>
      <c r="C61" s="205">
        <v>5217308</v>
      </c>
      <c r="D61" s="137">
        <v>9.7</v>
      </c>
    </row>
    <row r="62" spans="1:4" ht="90" customHeight="1">
      <c r="A62" s="155" t="s">
        <v>51</v>
      </c>
      <c r="B62" s="156" t="s">
        <v>6</v>
      </c>
      <c r="C62" s="219">
        <v>1868755</v>
      </c>
      <c r="D62" s="141">
        <v>10.6</v>
      </c>
    </row>
    <row r="63" spans="1:4" ht="90" customHeight="1">
      <c r="A63" s="157" t="s">
        <v>340</v>
      </c>
      <c r="B63" s="156" t="s">
        <v>6</v>
      </c>
      <c r="C63" s="219">
        <v>1834755</v>
      </c>
      <c r="D63" s="141">
        <v>10.05417189</v>
      </c>
    </row>
    <row r="64" spans="1:4" ht="90" customHeight="1">
      <c r="A64" s="157" t="s">
        <v>341</v>
      </c>
      <c r="B64" s="156" t="s">
        <v>6</v>
      </c>
      <c r="C64" s="219">
        <v>52201</v>
      </c>
      <c r="D64" s="141">
        <v>39.21751654</v>
      </c>
    </row>
    <row r="65" spans="1:4" ht="90" customHeight="1">
      <c r="A65" s="155" t="s">
        <v>52</v>
      </c>
      <c r="B65" s="156" t="s">
        <v>6</v>
      </c>
      <c r="C65" s="134" t="s">
        <v>11</v>
      </c>
      <c r="D65" s="137">
        <v>15.5</v>
      </c>
    </row>
    <row r="66" spans="1:4" ht="90" customHeight="1">
      <c r="A66" s="158" t="s">
        <v>53</v>
      </c>
      <c r="B66" s="156" t="s">
        <v>6</v>
      </c>
      <c r="C66" s="134" t="s">
        <v>11</v>
      </c>
      <c r="D66" s="220">
        <v>7.2</v>
      </c>
    </row>
    <row r="67" spans="1:4" ht="90" customHeight="1">
      <c r="A67" s="158" t="s">
        <v>54</v>
      </c>
      <c r="B67" s="156" t="s">
        <v>6</v>
      </c>
      <c r="C67" s="219">
        <v>904097</v>
      </c>
      <c r="D67" s="209">
        <v>45.6</v>
      </c>
    </row>
    <row r="68" spans="1:4" ht="85.5" customHeight="1">
      <c r="A68" s="297" t="s">
        <v>342</v>
      </c>
      <c r="B68" s="295"/>
      <c r="C68" s="295"/>
      <c r="D68" s="295"/>
    </row>
    <row r="69" spans="1:4" ht="45" customHeight="1">
      <c r="A69" s="152"/>
      <c r="B69" s="184"/>
      <c r="C69" s="153"/>
      <c r="D69" s="159"/>
    </row>
    <row r="70" spans="1:4" ht="49.5" customHeight="1">
      <c r="A70" s="293" t="s">
        <v>55</v>
      </c>
      <c r="B70" s="293"/>
      <c r="C70" s="293"/>
      <c r="D70" s="293"/>
    </row>
    <row r="71" spans="1:4" ht="19.5" customHeight="1">
      <c r="A71" s="298"/>
      <c r="B71" s="298"/>
      <c r="C71" s="298"/>
      <c r="D71" s="298"/>
    </row>
    <row r="72" spans="1:4" ht="79.5" customHeight="1">
      <c r="A72" s="148" t="s">
        <v>49</v>
      </c>
      <c r="B72" s="149" t="s">
        <v>2</v>
      </c>
      <c r="C72" s="130" t="s">
        <v>3</v>
      </c>
      <c r="D72" s="131" t="s">
        <v>4</v>
      </c>
    </row>
    <row r="73" spans="1:4" ht="79.5" customHeight="1">
      <c r="A73" s="143" t="s">
        <v>56</v>
      </c>
      <c r="B73" s="160" t="s">
        <v>6</v>
      </c>
      <c r="C73" s="221">
        <v>2249771</v>
      </c>
      <c r="D73" s="137">
        <v>18.34699178</v>
      </c>
    </row>
    <row r="74" spans="1:4" ht="79.5" customHeight="1">
      <c r="A74" s="143" t="s">
        <v>57</v>
      </c>
      <c r="B74" s="160" t="s">
        <v>6</v>
      </c>
      <c r="C74" s="219">
        <v>2024794</v>
      </c>
      <c r="D74" s="137">
        <v>16.4</v>
      </c>
    </row>
    <row r="75" spans="1:4" ht="79.5" customHeight="1">
      <c r="A75" s="143" t="s">
        <v>58</v>
      </c>
      <c r="B75" s="160" t="s">
        <v>343</v>
      </c>
      <c r="C75" s="134" t="s">
        <v>11</v>
      </c>
      <c r="D75" s="135" t="s">
        <v>11</v>
      </c>
    </row>
    <row r="76" spans="1:4" ht="79.5" customHeight="1">
      <c r="A76" s="143" t="s">
        <v>59</v>
      </c>
      <c r="B76" s="160" t="s">
        <v>343</v>
      </c>
      <c r="C76" s="134" t="s">
        <v>11</v>
      </c>
      <c r="D76" s="135" t="s">
        <v>11</v>
      </c>
    </row>
    <row r="77" spans="1:4" ht="79.5" customHeight="1">
      <c r="A77" s="143" t="s">
        <v>60</v>
      </c>
      <c r="B77" s="160" t="s">
        <v>27</v>
      </c>
      <c r="C77" s="138" t="s">
        <v>370</v>
      </c>
      <c r="D77" s="222" t="s">
        <v>371</v>
      </c>
    </row>
    <row r="78" spans="1:4" ht="79.5" customHeight="1">
      <c r="A78" s="143" t="s">
        <v>61</v>
      </c>
      <c r="B78" s="160" t="s">
        <v>343</v>
      </c>
      <c r="C78" s="138">
        <v>223875</v>
      </c>
      <c r="D78" s="137">
        <v>-31</v>
      </c>
    </row>
    <row r="79" spans="1:4" ht="79.5" customHeight="1">
      <c r="A79" s="143" t="s">
        <v>62</v>
      </c>
      <c r="B79" s="160" t="s">
        <v>343</v>
      </c>
      <c r="C79" s="138">
        <v>189116</v>
      </c>
      <c r="D79" s="137">
        <v>21.9</v>
      </c>
    </row>
    <row r="80" spans="1:4" ht="79.5" customHeight="1">
      <c r="A80" s="143" t="s">
        <v>63</v>
      </c>
      <c r="B80" s="160" t="s">
        <v>6</v>
      </c>
      <c r="C80" s="138">
        <v>3719697</v>
      </c>
      <c r="D80" s="137">
        <v>3</v>
      </c>
    </row>
    <row r="81" spans="1:4" ht="79.5" customHeight="1">
      <c r="A81" s="155" t="s">
        <v>64</v>
      </c>
      <c r="B81" s="156"/>
      <c r="C81" s="138"/>
      <c r="D81" s="161"/>
    </row>
    <row r="82" spans="1:4" ht="79.5" customHeight="1">
      <c r="A82" s="155" t="s">
        <v>65</v>
      </c>
      <c r="B82" s="156" t="s">
        <v>343</v>
      </c>
      <c r="C82" s="138">
        <v>38245</v>
      </c>
      <c r="D82" s="135" t="s">
        <v>372</v>
      </c>
    </row>
    <row r="83" spans="1:4" ht="51" customHeight="1">
      <c r="A83" s="162"/>
      <c r="B83" s="163"/>
      <c r="C83" s="164"/>
      <c r="D83" s="164"/>
    </row>
    <row r="84" spans="1:4" ht="49.5" customHeight="1">
      <c r="A84" s="293" t="s">
        <v>66</v>
      </c>
      <c r="B84" s="293"/>
      <c r="C84" s="293"/>
      <c r="D84" s="293"/>
    </row>
    <row r="85" spans="1:4" ht="19.5" customHeight="1">
      <c r="A85" s="152"/>
      <c r="B85" s="184"/>
      <c r="C85" s="153"/>
      <c r="D85" s="153"/>
    </row>
    <row r="86" spans="1:4" ht="60" customHeight="1">
      <c r="A86" s="128" t="s">
        <v>49</v>
      </c>
      <c r="B86" s="129" t="s">
        <v>2</v>
      </c>
      <c r="C86" s="130" t="s">
        <v>3</v>
      </c>
      <c r="D86" s="131" t="s">
        <v>4</v>
      </c>
    </row>
    <row r="87" spans="1:4" ht="57" customHeight="1">
      <c r="A87" s="155" t="s">
        <v>67</v>
      </c>
      <c r="B87" s="156" t="s">
        <v>6</v>
      </c>
      <c r="C87" s="223">
        <v>892289</v>
      </c>
      <c r="D87" s="224">
        <v>11.6</v>
      </c>
    </row>
    <row r="88" spans="1:4" ht="57" customHeight="1">
      <c r="A88" s="155" t="s">
        <v>68</v>
      </c>
      <c r="B88" s="156" t="s">
        <v>6</v>
      </c>
      <c r="C88" s="223">
        <v>500506</v>
      </c>
      <c r="D88" s="224">
        <v>8.8</v>
      </c>
    </row>
    <row r="89" spans="1:4" ht="57" customHeight="1">
      <c r="A89" s="155" t="s">
        <v>69</v>
      </c>
      <c r="B89" s="156" t="s">
        <v>6</v>
      </c>
      <c r="C89" s="223">
        <v>391783</v>
      </c>
      <c r="D89" s="224">
        <v>15.3</v>
      </c>
    </row>
    <row r="90" spans="1:4" ht="57" customHeight="1">
      <c r="A90" s="155" t="s">
        <v>70</v>
      </c>
      <c r="B90" s="156" t="s">
        <v>6</v>
      </c>
      <c r="C90" s="223">
        <v>790568</v>
      </c>
      <c r="D90" s="224">
        <v>16</v>
      </c>
    </row>
    <row r="91" spans="1:4" ht="57" customHeight="1">
      <c r="A91" s="155" t="s">
        <v>71</v>
      </c>
      <c r="B91" s="156" t="s">
        <v>6</v>
      </c>
      <c r="C91" s="225">
        <v>871826.4</v>
      </c>
      <c r="D91" s="226">
        <v>19.57422004117355</v>
      </c>
    </row>
    <row r="92" spans="1:4" ht="57" customHeight="1">
      <c r="A92" s="165" t="s">
        <v>44</v>
      </c>
      <c r="B92" s="166" t="s">
        <v>44</v>
      </c>
      <c r="C92" s="227" t="s">
        <v>355</v>
      </c>
      <c r="D92" s="167" t="s">
        <v>72</v>
      </c>
    </row>
    <row r="93" spans="1:4" ht="57" customHeight="1">
      <c r="A93" s="155" t="s">
        <v>73</v>
      </c>
      <c r="B93" s="156" t="s">
        <v>6</v>
      </c>
      <c r="C93" s="227">
        <v>10822170</v>
      </c>
      <c r="D93" s="228">
        <v>13.7</v>
      </c>
    </row>
    <row r="94" spans="1:4" ht="57" customHeight="1">
      <c r="A94" s="155" t="s">
        <v>74</v>
      </c>
      <c r="B94" s="156" t="s">
        <v>6</v>
      </c>
      <c r="C94" s="227">
        <v>7674675</v>
      </c>
      <c r="D94" s="228">
        <v>13</v>
      </c>
    </row>
    <row r="95" spans="1:4" s="126" customFormat="1" ht="57" customHeight="1">
      <c r="A95" s="155" t="s">
        <v>75</v>
      </c>
      <c r="B95" s="156" t="s">
        <v>6</v>
      </c>
      <c r="C95" s="227">
        <v>8445384</v>
      </c>
      <c r="D95" s="228">
        <v>7.4</v>
      </c>
    </row>
    <row r="96" spans="1:4" s="126" customFormat="1" ht="57" customHeight="1">
      <c r="A96" s="155" t="s">
        <v>76</v>
      </c>
      <c r="B96" s="156" t="s">
        <v>6</v>
      </c>
      <c r="C96" s="227">
        <v>1127922</v>
      </c>
      <c r="D96" s="168" t="s">
        <v>77</v>
      </c>
    </row>
    <row r="97" spans="1:4" s="126" customFormat="1" ht="57" customHeight="1">
      <c r="A97" s="155" t="s">
        <v>78</v>
      </c>
      <c r="B97" s="156" t="s">
        <v>6</v>
      </c>
      <c r="C97" s="227">
        <v>2428090</v>
      </c>
      <c r="D97" s="168" t="s">
        <v>77</v>
      </c>
    </row>
    <row r="98" spans="1:4" ht="57" customHeight="1">
      <c r="A98" s="155" t="s">
        <v>79</v>
      </c>
      <c r="B98" s="156" t="s">
        <v>6</v>
      </c>
      <c r="C98" s="227">
        <v>3129192</v>
      </c>
      <c r="D98" s="168" t="s">
        <v>77</v>
      </c>
    </row>
    <row r="99" spans="1:4" ht="57" customHeight="1">
      <c r="A99" s="155" t="s">
        <v>80</v>
      </c>
      <c r="B99" s="156" t="s">
        <v>6</v>
      </c>
      <c r="C99" s="229">
        <v>1560717</v>
      </c>
      <c r="D99" s="168" t="s">
        <v>77</v>
      </c>
    </row>
    <row r="100" ht="49.5" customHeight="1"/>
    <row r="101" ht="19.5" customHeight="1"/>
    <row r="102" ht="48" customHeight="1"/>
    <row r="103" ht="48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44.25" customHeight="1"/>
    <row r="119" ht="57.7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.5" customHeight="1"/>
    <row r="129" ht="19.5" customHeight="1"/>
    <row r="130" ht="19.5" customHeight="1"/>
    <row r="131" ht="19.5" customHeight="1"/>
    <row r="132" ht="19.5" customHeight="1"/>
    <row r="133" ht="10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6">
    <mergeCell ref="A68:D68"/>
    <mergeCell ref="A70:D70"/>
    <mergeCell ref="A71:D71"/>
    <mergeCell ref="A84:D84"/>
    <mergeCell ref="A39:D39"/>
    <mergeCell ref="A40:D40"/>
    <mergeCell ref="A41:D41"/>
    <mergeCell ref="A56:D56"/>
    <mergeCell ref="A58:D58"/>
    <mergeCell ref="A59:D59"/>
    <mergeCell ref="A1:D1"/>
    <mergeCell ref="A2:D2"/>
    <mergeCell ref="A19:D19"/>
    <mergeCell ref="A20:D20"/>
    <mergeCell ref="A21:D21"/>
    <mergeCell ref="A22:D22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9" max="3" man="1"/>
    <brk id="56" max="3" man="1"/>
    <brk id="68" max="3" man="1"/>
    <brk id="83" max="3" man="1"/>
    <brk id="9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17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16.00390625" style="0" customWidth="1"/>
    <col min="2" max="4" width="18.50390625" style="0" customWidth="1"/>
  </cols>
  <sheetData>
    <row r="1" spans="1:4" ht="20.25">
      <c r="A1" s="381" t="s">
        <v>405</v>
      </c>
      <c r="B1" s="381"/>
      <c r="C1" s="381"/>
      <c r="D1" s="381"/>
    </row>
    <row r="2" spans="1:4" ht="40.5" customHeight="1">
      <c r="A2" s="382"/>
      <c r="B2" s="384" t="s">
        <v>401</v>
      </c>
      <c r="C2" s="384" t="s">
        <v>402</v>
      </c>
      <c r="D2" s="386" t="s">
        <v>403</v>
      </c>
    </row>
    <row r="3" spans="1:4" ht="40.5" customHeight="1">
      <c r="A3" s="383"/>
      <c r="B3" s="385"/>
      <c r="C3" s="385"/>
      <c r="D3" s="387"/>
    </row>
    <row r="4" spans="1:4" ht="40.5" customHeight="1">
      <c r="A4" s="292" t="s">
        <v>406</v>
      </c>
      <c r="B4" s="289">
        <v>9946.66</v>
      </c>
      <c r="C4" s="290">
        <v>8</v>
      </c>
      <c r="D4" s="291" t="s">
        <v>404</v>
      </c>
    </row>
    <row r="5" spans="1:4" ht="40.5" customHeight="1">
      <c r="A5" s="292" t="s">
        <v>108</v>
      </c>
      <c r="B5" s="289">
        <v>228.09</v>
      </c>
      <c r="C5" s="290">
        <v>10</v>
      </c>
      <c r="D5" s="291">
        <v>1</v>
      </c>
    </row>
    <row r="6" spans="1:4" ht="40.5" customHeight="1">
      <c r="A6" s="292" t="s">
        <v>407</v>
      </c>
      <c r="B6" s="289">
        <v>420.33</v>
      </c>
      <c r="C6" s="290">
        <v>8.5</v>
      </c>
      <c r="D6" s="291">
        <v>5</v>
      </c>
    </row>
    <row r="7" spans="1:4" ht="40.5" customHeight="1">
      <c r="A7" s="292" t="s">
        <v>239</v>
      </c>
      <c r="B7" s="289">
        <v>723.85</v>
      </c>
      <c r="C7" s="290">
        <v>7.2</v>
      </c>
      <c r="D7" s="291">
        <v>13</v>
      </c>
    </row>
    <row r="8" spans="1:4" ht="40.5" customHeight="1">
      <c r="A8" s="292" t="s">
        <v>240</v>
      </c>
      <c r="B8" s="289">
        <v>282.1</v>
      </c>
      <c r="C8" s="290">
        <v>8.8</v>
      </c>
      <c r="D8" s="291">
        <v>2</v>
      </c>
    </row>
    <row r="9" spans="1:4" ht="40.5" customHeight="1">
      <c r="A9" s="292" t="s">
        <v>241</v>
      </c>
      <c r="B9" s="289">
        <v>720.99</v>
      </c>
      <c r="C9" s="290">
        <v>7.6</v>
      </c>
      <c r="D9" s="291">
        <v>11</v>
      </c>
    </row>
    <row r="10" spans="1:4" ht="40.5" customHeight="1">
      <c r="A10" s="292" t="s">
        <v>242</v>
      </c>
      <c r="B10" s="289">
        <v>917.84</v>
      </c>
      <c r="C10" s="290">
        <v>7.6</v>
      </c>
      <c r="D10" s="291">
        <v>11</v>
      </c>
    </row>
    <row r="11" spans="1:4" ht="40.5" customHeight="1">
      <c r="A11" s="292" t="s">
        <v>243</v>
      </c>
      <c r="B11" s="289">
        <v>2546.18</v>
      </c>
      <c r="C11" s="290">
        <v>8</v>
      </c>
      <c r="D11" s="291">
        <v>8</v>
      </c>
    </row>
    <row r="12" spans="1:4" ht="40.5" customHeight="1">
      <c r="A12" s="292" t="s">
        <v>244</v>
      </c>
      <c r="B12" s="289">
        <v>1295.44</v>
      </c>
      <c r="C12" s="290">
        <v>8</v>
      </c>
      <c r="D12" s="291">
        <v>8</v>
      </c>
    </row>
    <row r="13" spans="1:4" ht="40.5" customHeight="1">
      <c r="A13" s="292" t="s">
        <v>282</v>
      </c>
      <c r="B13" s="289">
        <v>987.77</v>
      </c>
      <c r="C13" s="290">
        <v>8.7</v>
      </c>
      <c r="D13" s="291">
        <v>3</v>
      </c>
    </row>
    <row r="14" spans="1:4" ht="40.5" customHeight="1">
      <c r="A14" s="292" t="s">
        <v>233</v>
      </c>
      <c r="B14" s="289">
        <v>330.34</v>
      </c>
      <c r="C14" s="290">
        <v>8.6</v>
      </c>
      <c r="D14" s="291">
        <v>4</v>
      </c>
    </row>
    <row r="15" spans="1:4" ht="40.5" customHeight="1">
      <c r="A15" s="292" t="s">
        <v>246</v>
      </c>
      <c r="B15" s="289">
        <v>731.49</v>
      </c>
      <c r="C15" s="290">
        <v>7.9</v>
      </c>
      <c r="D15" s="291">
        <v>10</v>
      </c>
    </row>
    <row r="16" spans="1:4" ht="40.5" customHeight="1">
      <c r="A16" s="292" t="s">
        <v>247</v>
      </c>
      <c r="B16" s="289">
        <v>484.1</v>
      </c>
      <c r="C16" s="290">
        <v>8.2</v>
      </c>
      <c r="D16" s="291">
        <v>7</v>
      </c>
    </row>
    <row r="17" spans="1:4" ht="40.5" customHeight="1">
      <c r="A17" s="292" t="s">
        <v>248</v>
      </c>
      <c r="B17" s="289">
        <v>278.15</v>
      </c>
      <c r="C17" s="290">
        <v>8.5</v>
      </c>
      <c r="D17" s="291">
        <v>5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" sqref="H17"/>
    </sheetView>
  </sheetViews>
  <sheetFormatPr defaultColWidth="9.00390625" defaultRowHeight="14.25"/>
  <cols>
    <col min="1" max="2" width="17.625" style="63" customWidth="1"/>
    <col min="3" max="3" width="13.625" style="63" customWidth="1"/>
    <col min="4" max="4" width="17.625" style="63" customWidth="1"/>
    <col min="5" max="5" width="13.625" style="63" customWidth="1"/>
    <col min="6" max="16384" width="9.00390625" style="63" customWidth="1"/>
  </cols>
  <sheetData>
    <row r="1" spans="1:5" ht="27" customHeight="1">
      <c r="A1" s="388" t="s">
        <v>234</v>
      </c>
      <c r="B1" s="388"/>
      <c r="C1" s="388"/>
      <c r="D1" s="388"/>
      <c r="E1" s="388"/>
    </row>
    <row r="2" spans="1:5" ht="18.75">
      <c r="A2" s="366" t="s">
        <v>389</v>
      </c>
      <c r="B2" s="366"/>
      <c r="C2" s="366"/>
      <c r="D2" s="366"/>
      <c r="E2" s="366"/>
    </row>
    <row r="3" spans="1:5" ht="37.5" customHeight="1">
      <c r="A3" s="32"/>
      <c r="B3" s="33" t="s">
        <v>235</v>
      </c>
      <c r="C3" s="33" t="s">
        <v>4</v>
      </c>
      <c r="D3" s="34" t="s">
        <v>236</v>
      </c>
      <c r="E3" s="35" t="s">
        <v>4</v>
      </c>
    </row>
    <row r="4" spans="1:5" ht="37.5" customHeight="1">
      <c r="A4" s="36" t="s">
        <v>237</v>
      </c>
      <c r="B4" s="37"/>
      <c r="C4" s="249">
        <v>6.3</v>
      </c>
      <c r="D4" s="37"/>
      <c r="E4" s="267">
        <v>9.1</v>
      </c>
    </row>
    <row r="5" spans="1:5" ht="37.5" customHeight="1">
      <c r="A5" s="36" t="s">
        <v>108</v>
      </c>
      <c r="B5" s="37"/>
      <c r="C5" s="249">
        <v>12</v>
      </c>
      <c r="D5" s="37"/>
      <c r="E5" s="267">
        <v>-10.1</v>
      </c>
    </row>
    <row r="6" spans="1:5" ht="37.5" customHeight="1">
      <c r="A6" s="36" t="s">
        <v>238</v>
      </c>
      <c r="B6" s="37"/>
      <c r="C6" s="249">
        <v>16</v>
      </c>
      <c r="D6" s="37"/>
      <c r="E6" s="267">
        <v>125.8</v>
      </c>
    </row>
    <row r="7" spans="1:5" ht="37.5" customHeight="1">
      <c r="A7" s="36" t="s">
        <v>239</v>
      </c>
      <c r="B7" s="37"/>
      <c r="C7" s="249">
        <v>9.9</v>
      </c>
      <c r="D7" s="37"/>
      <c r="E7" s="267">
        <v>6.9</v>
      </c>
    </row>
    <row r="8" spans="1:5" ht="37.5" customHeight="1">
      <c r="A8" s="36" t="s">
        <v>240</v>
      </c>
      <c r="B8" s="37"/>
      <c r="C8" s="249">
        <v>13.7</v>
      </c>
      <c r="D8" s="37"/>
      <c r="E8" s="267">
        <v>14.2</v>
      </c>
    </row>
    <row r="9" spans="1:5" ht="37.5" customHeight="1">
      <c r="A9" s="36" t="s">
        <v>241</v>
      </c>
      <c r="B9" s="37"/>
      <c r="C9" s="249">
        <v>16.6</v>
      </c>
      <c r="D9" s="37"/>
      <c r="E9" s="267">
        <v>228.9</v>
      </c>
    </row>
    <row r="10" spans="1:5" ht="37.5" customHeight="1">
      <c r="A10" s="36" t="s">
        <v>242</v>
      </c>
      <c r="B10" s="37"/>
      <c r="C10" s="249">
        <v>3.4</v>
      </c>
      <c r="D10" s="37"/>
      <c r="E10" s="267">
        <v>20</v>
      </c>
    </row>
    <row r="11" spans="1:5" ht="37.5" customHeight="1">
      <c r="A11" s="36" t="s">
        <v>243</v>
      </c>
      <c r="B11" s="37"/>
      <c r="C11" s="249">
        <v>2.7</v>
      </c>
      <c r="D11" s="37"/>
      <c r="E11" s="267">
        <v>-1.2</v>
      </c>
    </row>
    <row r="12" spans="1:10" ht="37.5" customHeight="1">
      <c r="A12" s="36" t="s">
        <v>244</v>
      </c>
      <c r="B12" s="37"/>
      <c r="C12" s="249">
        <v>15.5</v>
      </c>
      <c r="D12" s="37"/>
      <c r="E12" s="267">
        <v>8.8</v>
      </c>
      <c r="H12" s="63">
        <f>RANK(C12,C5:C17)</f>
        <v>4</v>
      </c>
      <c r="J12" s="63">
        <f>RANK(E12,E5:E17)</f>
        <v>7</v>
      </c>
    </row>
    <row r="13" spans="1:5" ht="37.5" customHeight="1">
      <c r="A13" s="36" t="s">
        <v>245</v>
      </c>
      <c r="B13" s="37"/>
      <c r="C13" s="249">
        <v>16</v>
      </c>
      <c r="D13" s="37"/>
      <c r="E13" s="267">
        <v>31.9</v>
      </c>
    </row>
    <row r="14" spans="1:5" ht="37.5" customHeight="1">
      <c r="A14" s="36" t="s">
        <v>233</v>
      </c>
      <c r="B14" s="37"/>
      <c r="C14" s="249">
        <v>-25.6</v>
      </c>
      <c r="D14" s="37"/>
      <c r="E14" s="267">
        <v>-34.7</v>
      </c>
    </row>
    <row r="15" spans="1:5" ht="37.5" customHeight="1">
      <c r="A15" s="36" t="s">
        <v>246</v>
      </c>
      <c r="B15" s="37"/>
      <c r="C15" s="249">
        <v>2.8</v>
      </c>
      <c r="D15" s="37"/>
      <c r="E15" s="267">
        <v>-2.4</v>
      </c>
    </row>
    <row r="16" spans="1:5" ht="37.5" customHeight="1">
      <c r="A16" s="36" t="s">
        <v>247</v>
      </c>
      <c r="B16" s="37"/>
      <c r="C16" s="249">
        <v>13.9</v>
      </c>
      <c r="D16" s="37"/>
      <c r="E16" s="267">
        <v>0.5</v>
      </c>
    </row>
    <row r="17" spans="1:5" ht="37.5" customHeight="1">
      <c r="A17" s="36" t="s">
        <v>248</v>
      </c>
      <c r="B17" s="37"/>
      <c r="C17" s="249">
        <v>15.2</v>
      </c>
      <c r="D17" s="37"/>
      <c r="E17" s="267">
        <v>15.8</v>
      </c>
    </row>
    <row r="18" spans="1:5" ht="48.75" customHeight="1">
      <c r="A18" s="389" t="s">
        <v>388</v>
      </c>
      <c r="B18" s="390"/>
      <c r="C18" s="390"/>
      <c r="D18" s="390"/>
      <c r="E18" s="390"/>
    </row>
    <row r="20" ht="14.25">
      <c r="B20" s="110"/>
    </row>
    <row r="21" ht="14.25">
      <c r="B21" s="110"/>
    </row>
    <row r="22" ht="14.25">
      <c r="B22" s="110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" sqref="D8"/>
    </sheetView>
  </sheetViews>
  <sheetFormatPr defaultColWidth="9.00390625" defaultRowHeight="14.25"/>
  <cols>
    <col min="1" max="1" width="24.75390625" style="111" customWidth="1"/>
    <col min="2" max="2" width="11.375" style="111" customWidth="1"/>
    <col min="3" max="3" width="11.50390625" style="111" customWidth="1"/>
    <col min="4" max="4" width="12.625" style="111" customWidth="1"/>
    <col min="5" max="5" width="13.50390625" style="111" customWidth="1"/>
    <col min="6" max="16384" width="9.00390625" style="111" customWidth="1"/>
  </cols>
  <sheetData>
    <row r="1" spans="1:5" ht="22.5">
      <c r="A1" s="391" t="s">
        <v>249</v>
      </c>
      <c r="B1" s="391"/>
      <c r="C1" s="391"/>
      <c r="D1" s="391"/>
      <c r="E1" s="391"/>
    </row>
    <row r="3" spans="1:5" ht="18.75">
      <c r="A3" s="38"/>
      <c r="B3" s="181" t="s">
        <v>387</v>
      </c>
      <c r="E3" s="39" t="s">
        <v>250</v>
      </c>
    </row>
    <row r="4" spans="1:5" ht="36.75" customHeight="1">
      <c r="A4" s="40"/>
      <c r="B4" s="41" t="s">
        <v>251</v>
      </c>
      <c r="C4" s="41" t="s">
        <v>252</v>
      </c>
      <c r="D4" s="41" t="s">
        <v>253</v>
      </c>
      <c r="E4" s="42" t="s">
        <v>254</v>
      </c>
    </row>
    <row r="5" spans="1:5" ht="36.75" customHeight="1">
      <c r="A5" s="43" t="s">
        <v>237</v>
      </c>
      <c r="B5" s="171">
        <v>4501.41</v>
      </c>
      <c r="C5" s="172">
        <v>8.6</v>
      </c>
      <c r="D5" s="171">
        <v>17594.35</v>
      </c>
      <c r="E5" s="173">
        <v>96.5</v>
      </c>
    </row>
    <row r="6" spans="1:5" ht="36.75" customHeight="1">
      <c r="A6" s="43" t="s">
        <v>108</v>
      </c>
      <c r="B6" s="171">
        <v>172.83</v>
      </c>
      <c r="C6" s="172">
        <v>7.9</v>
      </c>
      <c r="D6" s="171">
        <v>624.01</v>
      </c>
      <c r="E6" s="173">
        <v>95.9</v>
      </c>
    </row>
    <row r="7" spans="1:5" ht="36.75" customHeight="1">
      <c r="A7" s="43" t="s">
        <v>238</v>
      </c>
      <c r="B7" s="171">
        <v>134.22</v>
      </c>
      <c r="C7" s="172">
        <v>8.4</v>
      </c>
      <c r="D7" s="171">
        <v>434.04</v>
      </c>
      <c r="E7" s="173">
        <v>98.4</v>
      </c>
    </row>
    <row r="8" spans="1:5" ht="36.75" customHeight="1">
      <c r="A8" s="43" t="s">
        <v>239</v>
      </c>
      <c r="B8" s="171">
        <v>61.19</v>
      </c>
      <c r="C8" s="172">
        <v>-2.3</v>
      </c>
      <c r="D8" s="171">
        <v>255.23</v>
      </c>
      <c r="E8" s="173">
        <v>89.4</v>
      </c>
    </row>
    <row r="9" spans="1:5" ht="36.75" customHeight="1">
      <c r="A9" s="43" t="s">
        <v>240</v>
      </c>
      <c r="B9" s="171">
        <v>144.89</v>
      </c>
      <c r="C9" s="172">
        <v>12.9</v>
      </c>
      <c r="D9" s="171">
        <v>598.65</v>
      </c>
      <c r="E9" s="173">
        <v>98.9</v>
      </c>
    </row>
    <row r="10" spans="1:5" ht="36.75" customHeight="1">
      <c r="A10" s="43" t="s">
        <v>241</v>
      </c>
      <c r="B10" s="171">
        <v>476.88</v>
      </c>
      <c r="C10" s="172">
        <v>7.8</v>
      </c>
      <c r="D10" s="171">
        <v>1934.77</v>
      </c>
      <c r="E10" s="173">
        <v>98.6</v>
      </c>
    </row>
    <row r="11" spans="1:5" ht="36.75" customHeight="1">
      <c r="A11" s="43" t="s">
        <v>242</v>
      </c>
      <c r="B11" s="171">
        <v>313.52</v>
      </c>
      <c r="C11" s="172">
        <v>4.7</v>
      </c>
      <c r="D11" s="171">
        <v>1256.67</v>
      </c>
      <c r="E11" s="173">
        <v>98.4</v>
      </c>
    </row>
    <row r="12" spans="1:5" ht="36.75" customHeight="1">
      <c r="A12" s="43" t="s">
        <v>243</v>
      </c>
      <c r="B12" s="171">
        <v>1305.35</v>
      </c>
      <c r="C12" s="172">
        <v>8.6</v>
      </c>
      <c r="D12" s="171">
        <v>5337.43</v>
      </c>
      <c r="E12" s="173">
        <v>95.8</v>
      </c>
    </row>
    <row r="13" spans="1:6" ht="36.75" customHeight="1">
      <c r="A13" s="43" t="s">
        <v>244</v>
      </c>
      <c r="B13" s="171">
        <v>576.02</v>
      </c>
      <c r="C13" s="172">
        <v>6.3</v>
      </c>
      <c r="D13" s="171">
        <v>2582.19</v>
      </c>
      <c r="E13" s="173">
        <v>97.8</v>
      </c>
      <c r="F13" s="111">
        <f>RANK(C13,C6:C18)</f>
        <v>11</v>
      </c>
    </row>
    <row r="14" spans="1:5" ht="36.75" customHeight="1">
      <c r="A14" s="43" t="s">
        <v>245</v>
      </c>
      <c r="B14" s="171">
        <v>513.68</v>
      </c>
      <c r="C14" s="172">
        <v>12.6</v>
      </c>
      <c r="D14" s="171">
        <v>1726.68</v>
      </c>
      <c r="E14" s="173">
        <v>90.3</v>
      </c>
    </row>
    <row r="15" spans="1:5" ht="36.75" customHeight="1">
      <c r="A15" s="43" t="s">
        <v>233</v>
      </c>
      <c r="B15" s="171">
        <v>199.72</v>
      </c>
      <c r="C15" s="172">
        <v>8.5</v>
      </c>
      <c r="D15" s="171">
        <v>795.48</v>
      </c>
      <c r="E15" s="173">
        <v>99.8</v>
      </c>
    </row>
    <row r="16" spans="1:5" ht="36.75" customHeight="1">
      <c r="A16" s="43" t="s">
        <v>246</v>
      </c>
      <c r="B16" s="171">
        <v>264.74</v>
      </c>
      <c r="C16" s="172">
        <v>9</v>
      </c>
      <c r="D16" s="171">
        <v>910.83</v>
      </c>
      <c r="E16" s="173">
        <v>97</v>
      </c>
    </row>
    <row r="17" spans="1:5" ht="36.75" customHeight="1">
      <c r="A17" s="43" t="s">
        <v>247</v>
      </c>
      <c r="B17" s="171">
        <v>243.81</v>
      </c>
      <c r="C17" s="172">
        <v>11</v>
      </c>
      <c r="D17" s="171">
        <v>788.79</v>
      </c>
      <c r="E17" s="173">
        <v>99.3</v>
      </c>
    </row>
    <row r="18" spans="1:5" ht="36.75" customHeight="1">
      <c r="A18" s="62" t="s">
        <v>248</v>
      </c>
      <c r="B18" s="174">
        <v>94.57</v>
      </c>
      <c r="C18" s="175">
        <v>9.1</v>
      </c>
      <c r="D18" s="174">
        <v>349.6</v>
      </c>
      <c r="E18" s="176">
        <v>97.8</v>
      </c>
    </row>
    <row r="19" spans="1:5" ht="64.5" customHeight="1">
      <c r="A19" s="392" t="s">
        <v>386</v>
      </c>
      <c r="B19" s="393"/>
      <c r="C19" s="393"/>
      <c r="D19" s="393"/>
      <c r="E19" s="393"/>
    </row>
    <row r="20" ht="22.5">
      <c r="A20" s="44"/>
    </row>
    <row r="21" ht="22.5">
      <c r="A21" s="44"/>
    </row>
    <row r="22" ht="22.5">
      <c r="A22" s="44"/>
    </row>
    <row r="23" ht="22.5">
      <c r="A23" s="44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4.25"/>
  <cols>
    <col min="1" max="1" width="21.875" style="112" customWidth="1"/>
    <col min="2" max="2" width="22.625" style="112" customWidth="1"/>
    <col min="3" max="3" width="11.00390625" style="112" customWidth="1"/>
    <col min="4" max="4" width="16.50390625" style="112" customWidth="1"/>
    <col min="5" max="16384" width="9.00390625" style="112" customWidth="1"/>
  </cols>
  <sheetData>
    <row r="1" spans="1:5" ht="22.5">
      <c r="A1" s="394" t="s">
        <v>255</v>
      </c>
      <c r="B1" s="394"/>
      <c r="C1" s="394"/>
      <c r="D1" s="394"/>
      <c r="E1" s="394"/>
    </row>
    <row r="2" spans="2:3" ht="21" customHeight="1">
      <c r="B2" s="121" t="s">
        <v>391</v>
      </c>
      <c r="C2" s="113" t="s">
        <v>250</v>
      </c>
    </row>
    <row r="3" spans="1:5" s="115" customFormat="1" ht="34.5" customHeight="1">
      <c r="A3" s="114" t="s">
        <v>82</v>
      </c>
      <c r="B3" s="33" t="s">
        <v>256</v>
      </c>
      <c r="C3" s="45" t="s">
        <v>257</v>
      </c>
      <c r="D3" s="45" t="s">
        <v>258</v>
      </c>
      <c r="E3" s="46" t="s">
        <v>257</v>
      </c>
    </row>
    <row r="4" spans="1:5" s="115" customFormat="1" ht="25.5" customHeight="1">
      <c r="A4" s="47" t="s">
        <v>237</v>
      </c>
      <c r="B4" s="268">
        <v>3761.82</v>
      </c>
      <c r="C4" s="269">
        <v>10.2</v>
      </c>
      <c r="D4" s="268">
        <v>1572.98</v>
      </c>
      <c r="E4" s="270">
        <v>11.4</v>
      </c>
    </row>
    <row r="5" spans="1:5" s="115" customFormat="1" ht="25.5" customHeight="1">
      <c r="A5" s="47" t="s">
        <v>108</v>
      </c>
      <c r="B5" s="268">
        <v>77.29</v>
      </c>
      <c r="C5" s="269">
        <v>6.9</v>
      </c>
      <c r="D5" s="268">
        <v>72.7</v>
      </c>
      <c r="E5" s="270">
        <v>6.7</v>
      </c>
    </row>
    <row r="6" spans="1:5" s="115" customFormat="1" ht="25.5" customHeight="1">
      <c r="A6" s="47" t="s">
        <v>238</v>
      </c>
      <c r="B6" s="268">
        <v>375.9</v>
      </c>
      <c r="C6" s="269">
        <v>4.5</v>
      </c>
      <c r="D6" s="268">
        <v>224.77</v>
      </c>
      <c r="E6" s="270">
        <v>1.7</v>
      </c>
    </row>
    <row r="7" spans="1:5" s="115" customFormat="1" ht="25.5" customHeight="1">
      <c r="A7" s="47" t="s">
        <v>239</v>
      </c>
      <c r="B7" s="268">
        <v>317.27</v>
      </c>
      <c r="C7" s="269">
        <v>11.5</v>
      </c>
      <c r="D7" s="268">
        <v>171.66</v>
      </c>
      <c r="E7" s="270">
        <v>13.4</v>
      </c>
    </row>
    <row r="8" spans="1:5" s="115" customFormat="1" ht="25.5" customHeight="1">
      <c r="A8" s="47" t="s">
        <v>240</v>
      </c>
      <c r="B8" s="268">
        <v>61.09</v>
      </c>
      <c r="C8" s="269">
        <v>14.3</v>
      </c>
      <c r="D8" s="268">
        <v>27.68</v>
      </c>
      <c r="E8" s="270">
        <v>20.1</v>
      </c>
    </row>
    <row r="9" spans="1:5" s="115" customFormat="1" ht="25.5" customHeight="1">
      <c r="A9" s="47" t="s">
        <v>241</v>
      </c>
      <c r="B9" s="268">
        <v>124.93</v>
      </c>
      <c r="C9" s="269">
        <v>12</v>
      </c>
      <c r="D9" s="268">
        <v>50.55</v>
      </c>
      <c r="E9" s="270">
        <v>15.8</v>
      </c>
    </row>
    <row r="10" spans="1:5" s="115" customFormat="1" ht="25.5" customHeight="1">
      <c r="A10" s="47" t="s">
        <v>242</v>
      </c>
      <c r="B10" s="268">
        <v>568.08</v>
      </c>
      <c r="C10" s="269">
        <v>11.7</v>
      </c>
      <c r="D10" s="268">
        <v>193.59</v>
      </c>
      <c r="E10" s="270">
        <v>16.7</v>
      </c>
    </row>
    <row r="11" spans="1:5" s="115" customFormat="1" ht="25.5" customHeight="1">
      <c r="A11" s="47" t="s">
        <v>243</v>
      </c>
      <c r="B11" s="268">
        <v>783.29</v>
      </c>
      <c r="C11" s="269">
        <v>8.1</v>
      </c>
      <c r="D11" s="268">
        <v>324.08</v>
      </c>
      <c r="E11" s="270">
        <v>6.7</v>
      </c>
    </row>
    <row r="12" spans="1:7" s="115" customFormat="1" ht="25.5" customHeight="1">
      <c r="A12" s="47" t="s">
        <v>244</v>
      </c>
      <c r="B12" s="268">
        <v>521.73</v>
      </c>
      <c r="C12" s="269">
        <v>9.7</v>
      </c>
      <c r="D12" s="268">
        <v>186.88</v>
      </c>
      <c r="E12" s="270">
        <v>10.6</v>
      </c>
      <c r="F12" s="115">
        <f>RANK(C12,C5:C17)</f>
        <v>10</v>
      </c>
      <c r="G12" s="115">
        <f>RANK(E12,E5:E17)</f>
        <v>10</v>
      </c>
    </row>
    <row r="13" spans="1:5" s="115" customFormat="1" ht="25.5" customHeight="1">
      <c r="A13" s="47" t="s">
        <v>245</v>
      </c>
      <c r="B13" s="268">
        <v>268.39</v>
      </c>
      <c r="C13" s="269">
        <v>14.6</v>
      </c>
      <c r="D13" s="268">
        <v>68.81</v>
      </c>
      <c r="E13" s="270">
        <v>29.2</v>
      </c>
    </row>
    <row r="14" spans="1:5" s="115" customFormat="1" ht="25.5" customHeight="1">
      <c r="A14" s="47" t="s">
        <v>233</v>
      </c>
      <c r="B14" s="268">
        <v>97.41</v>
      </c>
      <c r="C14" s="269">
        <v>11.3</v>
      </c>
      <c r="D14" s="268">
        <v>38.34</v>
      </c>
      <c r="E14" s="270">
        <v>15.7</v>
      </c>
    </row>
    <row r="15" spans="1:5" s="115" customFormat="1" ht="25.5" customHeight="1">
      <c r="A15" s="47" t="s">
        <v>246</v>
      </c>
      <c r="B15" s="268">
        <v>358.08</v>
      </c>
      <c r="C15" s="269">
        <v>14.1</v>
      </c>
      <c r="D15" s="268">
        <v>162.7</v>
      </c>
      <c r="E15" s="270">
        <v>19.5</v>
      </c>
    </row>
    <row r="16" spans="1:5" s="115" customFormat="1" ht="25.5" customHeight="1">
      <c r="A16" s="47" t="s">
        <v>247</v>
      </c>
      <c r="B16" s="268">
        <v>116.54</v>
      </c>
      <c r="C16" s="269">
        <v>10.1</v>
      </c>
      <c r="D16" s="268">
        <v>26.55</v>
      </c>
      <c r="E16" s="270">
        <v>12.2</v>
      </c>
    </row>
    <row r="17" spans="1:5" s="115" customFormat="1" ht="25.5" customHeight="1">
      <c r="A17" s="48" t="s">
        <v>248</v>
      </c>
      <c r="B17" s="271">
        <v>91.81</v>
      </c>
      <c r="C17" s="272">
        <v>12.2</v>
      </c>
      <c r="D17" s="271">
        <v>24.67</v>
      </c>
      <c r="E17" s="273">
        <v>19.8</v>
      </c>
    </row>
    <row r="18" spans="1:5" ht="39.75" customHeight="1">
      <c r="A18" s="395" t="s">
        <v>390</v>
      </c>
      <c r="B18" s="396"/>
      <c r="C18" s="396"/>
      <c r="D18" s="396"/>
      <c r="E18" s="396"/>
    </row>
    <row r="19" ht="18.75">
      <c r="A19" s="49"/>
    </row>
    <row r="20" ht="18.75">
      <c r="A20" s="49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" sqref="G12"/>
    </sheetView>
  </sheetViews>
  <sheetFormatPr defaultColWidth="9.00390625" defaultRowHeight="14.25"/>
  <cols>
    <col min="1" max="1" width="13.375" style="115" customWidth="1"/>
    <col min="2" max="2" width="13.625" style="115" customWidth="1"/>
    <col min="3" max="3" width="8.625" style="116" customWidth="1"/>
    <col min="4" max="4" width="15.125" style="115" customWidth="1"/>
    <col min="5" max="5" width="8.625" style="116" customWidth="1"/>
    <col min="6" max="6" width="15.125" style="115" customWidth="1"/>
    <col min="7" max="7" width="8.625" style="115" customWidth="1"/>
    <col min="8" max="16384" width="9.00390625" style="115" customWidth="1"/>
  </cols>
  <sheetData>
    <row r="1" spans="1:7" ht="22.5">
      <c r="A1" s="397" t="s">
        <v>259</v>
      </c>
      <c r="B1" s="397"/>
      <c r="C1" s="398"/>
      <c r="D1" s="397"/>
      <c r="E1" s="398"/>
      <c r="F1" s="397"/>
      <c r="G1" s="397"/>
    </row>
    <row r="2" spans="3:6" ht="29.25" customHeight="1">
      <c r="C2" s="182" t="s">
        <v>387</v>
      </c>
      <c r="F2" s="50" t="s">
        <v>250</v>
      </c>
    </row>
    <row r="3" spans="1:7" ht="36.75" customHeight="1">
      <c r="A3" s="51"/>
      <c r="B3" s="52" t="s">
        <v>260</v>
      </c>
      <c r="C3" s="117" t="s">
        <v>257</v>
      </c>
      <c r="D3" s="118" t="s">
        <v>261</v>
      </c>
      <c r="E3" s="117" t="s">
        <v>257</v>
      </c>
      <c r="F3" s="118" t="s">
        <v>262</v>
      </c>
      <c r="G3" s="119" t="s">
        <v>257</v>
      </c>
    </row>
    <row r="4" spans="1:7" ht="36.75" customHeight="1">
      <c r="A4" s="47" t="s">
        <v>263</v>
      </c>
      <c r="B4" s="268">
        <v>838.97</v>
      </c>
      <c r="C4" s="269">
        <v>-2.6</v>
      </c>
      <c r="D4" s="268">
        <v>457.75</v>
      </c>
      <c r="E4" s="269">
        <v>-3.5</v>
      </c>
      <c r="F4" s="274">
        <v>657.43</v>
      </c>
      <c r="G4" s="270">
        <v>4</v>
      </c>
    </row>
    <row r="5" spans="1:7" ht="36.75" customHeight="1">
      <c r="A5" s="47" t="s">
        <v>264</v>
      </c>
      <c r="B5" s="268">
        <v>16.37</v>
      </c>
      <c r="C5" s="269">
        <v>-0.6</v>
      </c>
      <c r="D5" s="268">
        <v>8.08</v>
      </c>
      <c r="E5" s="269">
        <v>2.4</v>
      </c>
      <c r="F5" s="274"/>
      <c r="G5" s="270"/>
    </row>
    <row r="6" spans="1:7" ht="36.75" customHeight="1">
      <c r="A6" s="47" t="s">
        <v>265</v>
      </c>
      <c r="B6" s="268">
        <v>19.79</v>
      </c>
      <c r="C6" s="269">
        <v>-3</v>
      </c>
      <c r="D6" s="268">
        <v>11.24</v>
      </c>
      <c r="E6" s="269">
        <v>5.9</v>
      </c>
      <c r="F6" s="268">
        <v>15.25</v>
      </c>
      <c r="G6" s="270">
        <v>11.4</v>
      </c>
    </row>
    <row r="7" spans="1:7" ht="36.75" customHeight="1">
      <c r="A7" s="47" t="s">
        <v>266</v>
      </c>
      <c r="B7" s="268">
        <v>33</v>
      </c>
      <c r="C7" s="269">
        <v>-16.5</v>
      </c>
      <c r="D7" s="268">
        <v>20.06</v>
      </c>
      <c r="E7" s="269">
        <v>-10.5</v>
      </c>
      <c r="F7" s="268">
        <v>23.56</v>
      </c>
      <c r="G7" s="270">
        <v>5.6</v>
      </c>
    </row>
    <row r="8" spans="1:7" ht="36.75" customHeight="1">
      <c r="A8" s="47" t="s">
        <v>267</v>
      </c>
      <c r="B8" s="268">
        <v>21.26</v>
      </c>
      <c r="C8" s="269">
        <v>1</v>
      </c>
      <c r="D8" s="268">
        <v>11.99</v>
      </c>
      <c r="E8" s="269">
        <v>2.5</v>
      </c>
      <c r="F8" s="268">
        <v>17.32</v>
      </c>
      <c r="G8" s="270">
        <v>9.6</v>
      </c>
    </row>
    <row r="9" spans="1:7" ht="36.75" customHeight="1">
      <c r="A9" s="47" t="s">
        <v>268</v>
      </c>
      <c r="B9" s="268">
        <v>96.92</v>
      </c>
      <c r="C9" s="269">
        <v>-9.3</v>
      </c>
      <c r="D9" s="268">
        <v>25.32</v>
      </c>
      <c r="E9" s="269">
        <v>-28</v>
      </c>
      <c r="F9" s="268">
        <v>32.94</v>
      </c>
      <c r="G9" s="270">
        <v>-7.8</v>
      </c>
    </row>
    <row r="10" spans="1:7" ht="36.75" customHeight="1">
      <c r="A10" s="47" t="s">
        <v>269</v>
      </c>
      <c r="B10" s="268">
        <v>58.8</v>
      </c>
      <c r="C10" s="269">
        <v>-9.6</v>
      </c>
      <c r="D10" s="268">
        <v>36.75</v>
      </c>
      <c r="E10" s="269">
        <v>-12.1</v>
      </c>
      <c r="F10" s="268">
        <v>43.28</v>
      </c>
      <c r="G10" s="270">
        <v>-20.3</v>
      </c>
    </row>
    <row r="11" spans="1:7" ht="36.75" customHeight="1">
      <c r="A11" s="47" t="s">
        <v>270</v>
      </c>
      <c r="B11" s="268">
        <v>221.62</v>
      </c>
      <c r="C11" s="269">
        <v>-3.6</v>
      </c>
      <c r="D11" s="268">
        <v>137.91</v>
      </c>
      <c r="E11" s="269">
        <v>2</v>
      </c>
      <c r="F11" s="268">
        <v>138.97</v>
      </c>
      <c r="G11" s="270">
        <v>2.6</v>
      </c>
    </row>
    <row r="12" spans="1:11" ht="36.75" customHeight="1">
      <c r="A12" s="47" t="s">
        <v>271</v>
      </c>
      <c r="B12" s="268">
        <v>89.23</v>
      </c>
      <c r="C12" s="269">
        <v>11.6</v>
      </c>
      <c r="D12" s="268">
        <v>50.05</v>
      </c>
      <c r="E12" s="269">
        <v>8.8</v>
      </c>
      <c r="F12" s="268">
        <v>79.06</v>
      </c>
      <c r="G12" s="270">
        <v>16</v>
      </c>
      <c r="I12" s="115">
        <f>RANK(C12,C5:C17)</f>
        <v>2</v>
      </c>
      <c r="K12" s="115">
        <f>RANK(E12,E5:E17)</f>
        <v>2</v>
      </c>
    </row>
    <row r="13" spans="1:7" ht="36.75" customHeight="1">
      <c r="A13" s="47" t="s">
        <v>272</v>
      </c>
      <c r="B13" s="268">
        <v>78.99</v>
      </c>
      <c r="C13" s="269">
        <v>6.3</v>
      </c>
      <c r="D13" s="268">
        <v>37.93</v>
      </c>
      <c r="E13" s="269">
        <v>-3.8</v>
      </c>
      <c r="F13" s="268">
        <v>55.21</v>
      </c>
      <c r="G13" s="270">
        <v>0</v>
      </c>
    </row>
    <row r="14" spans="1:7" ht="36.75" customHeight="1">
      <c r="A14" s="47" t="s">
        <v>273</v>
      </c>
      <c r="B14" s="268">
        <v>20.05</v>
      </c>
      <c r="C14" s="269">
        <v>16</v>
      </c>
      <c r="D14" s="268">
        <v>11.65</v>
      </c>
      <c r="E14" s="269">
        <v>16.4</v>
      </c>
      <c r="F14" s="268">
        <v>19.33</v>
      </c>
      <c r="G14" s="270">
        <v>46.4</v>
      </c>
    </row>
    <row r="15" spans="1:7" ht="36.75" customHeight="1">
      <c r="A15" s="47" t="s">
        <v>274</v>
      </c>
      <c r="B15" s="268">
        <v>51.28</v>
      </c>
      <c r="C15" s="269">
        <v>2.3</v>
      </c>
      <c r="D15" s="268">
        <v>31.02</v>
      </c>
      <c r="E15" s="269">
        <v>1.9</v>
      </c>
      <c r="F15" s="268">
        <v>72.37</v>
      </c>
      <c r="G15" s="270">
        <v>18.4</v>
      </c>
    </row>
    <row r="16" spans="1:7" ht="36.75" customHeight="1">
      <c r="A16" s="47" t="s">
        <v>275</v>
      </c>
      <c r="B16" s="268">
        <v>19.4</v>
      </c>
      <c r="C16" s="269">
        <v>-4</v>
      </c>
      <c r="D16" s="268">
        <v>12.27</v>
      </c>
      <c r="E16" s="269">
        <v>0</v>
      </c>
      <c r="F16" s="268">
        <v>33.34</v>
      </c>
      <c r="G16" s="270">
        <v>1</v>
      </c>
    </row>
    <row r="17" spans="1:7" ht="36.75" customHeight="1">
      <c r="A17" s="48" t="s">
        <v>276</v>
      </c>
      <c r="B17" s="271">
        <v>18.82</v>
      </c>
      <c r="C17" s="272">
        <v>3.1</v>
      </c>
      <c r="D17" s="271">
        <v>11.97</v>
      </c>
      <c r="E17" s="272">
        <v>1.2</v>
      </c>
      <c r="F17" s="271">
        <v>27.91</v>
      </c>
      <c r="G17" s="273">
        <v>3</v>
      </c>
    </row>
    <row r="18" spans="1:7" ht="77.25" customHeight="1">
      <c r="A18" s="399" t="s">
        <v>392</v>
      </c>
      <c r="B18" s="400"/>
      <c r="C18" s="401"/>
      <c r="D18" s="400"/>
      <c r="E18" s="401"/>
      <c r="F18" s="400"/>
      <c r="G18" s="400"/>
    </row>
    <row r="19" spans="1:7" ht="14.25">
      <c r="A19" s="53"/>
      <c r="B19" s="53"/>
      <c r="C19" s="54"/>
      <c r="D19" s="53"/>
      <c r="E19" s="54"/>
      <c r="F19" s="53"/>
      <c r="G19" s="53"/>
    </row>
    <row r="20" ht="14.25">
      <c r="A20" s="50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18.50390625" style="63" customWidth="1"/>
    <col min="2" max="5" width="15.125" style="63" customWidth="1"/>
    <col min="6" max="7" width="12.625" style="63" bestFit="1" customWidth="1"/>
    <col min="8" max="10" width="9.00390625" style="63" customWidth="1"/>
    <col min="11" max="11" width="13.75390625" style="63" bestFit="1" customWidth="1"/>
    <col min="12" max="16384" width="9.00390625" style="63" customWidth="1"/>
  </cols>
  <sheetData>
    <row r="1" spans="1:5" ht="37.5" customHeight="1">
      <c r="A1" s="388" t="s">
        <v>277</v>
      </c>
      <c r="B1" s="388"/>
      <c r="C1" s="388"/>
      <c r="D1" s="388"/>
      <c r="E1" s="388"/>
    </row>
    <row r="2" spans="1:5" ht="37.5" customHeight="1">
      <c r="A2" s="404" t="s">
        <v>394</v>
      </c>
      <c r="B2" s="404"/>
      <c r="C2" s="404"/>
      <c r="D2" s="404"/>
      <c r="E2" s="404"/>
    </row>
    <row r="3" spans="1:5" ht="7.5" customHeight="1">
      <c r="A3" s="55"/>
      <c r="B3" s="55"/>
      <c r="C3" s="55"/>
      <c r="D3" s="55"/>
      <c r="E3" s="55"/>
    </row>
    <row r="4" spans="1:5" ht="42" customHeight="1">
      <c r="A4" s="403"/>
      <c r="B4" s="405" t="s">
        <v>231</v>
      </c>
      <c r="C4" s="405"/>
      <c r="D4" s="405"/>
      <c r="E4" s="406"/>
    </row>
    <row r="5" spans="1:5" ht="42" customHeight="1">
      <c r="A5" s="368"/>
      <c r="B5" s="200" t="s">
        <v>278</v>
      </c>
      <c r="C5" s="198" t="s">
        <v>4</v>
      </c>
      <c r="D5" s="200" t="s">
        <v>279</v>
      </c>
      <c r="E5" s="56" t="s">
        <v>4</v>
      </c>
    </row>
    <row r="6" spans="1:5" ht="42" customHeight="1">
      <c r="A6" s="199" t="s">
        <v>280</v>
      </c>
      <c r="B6" s="275">
        <v>389659</v>
      </c>
      <c r="C6" s="276">
        <v>5.16</v>
      </c>
      <c r="D6" s="277">
        <v>4737159</v>
      </c>
      <c r="E6" s="278">
        <v>3.69</v>
      </c>
    </row>
    <row r="7" spans="1:5" ht="42" customHeight="1">
      <c r="A7" s="199" t="s">
        <v>281</v>
      </c>
      <c r="B7" s="279">
        <v>74742</v>
      </c>
      <c r="C7" s="276">
        <v>3.02</v>
      </c>
      <c r="D7" s="277">
        <v>972799</v>
      </c>
      <c r="E7" s="278">
        <v>7.43</v>
      </c>
    </row>
    <row r="8" spans="1:5" ht="42" customHeight="1">
      <c r="A8" s="199" t="s">
        <v>243</v>
      </c>
      <c r="B8" s="279">
        <v>134161</v>
      </c>
      <c r="C8" s="276">
        <v>6.46</v>
      </c>
      <c r="D8" s="277">
        <v>1605543</v>
      </c>
      <c r="E8" s="278">
        <v>1.19</v>
      </c>
    </row>
    <row r="9" spans="1:5" ht="42" customHeight="1">
      <c r="A9" s="199" t="s">
        <v>242</v>
      </c>
      <c r="B9" s="279">
        <v>33331</v>
      </c>
      <c r="C9" s="276">
        <v>11.31</v>
      </c>
      <c r="D9" s="277">
        <v>415252</v>
      </c>
      <c r="E9" s="278">
        <v>7.84</v>
      </c>
    </row>
    <row r="10" spans="1:5" ht="42" customHeight="1">
      <c r="A10" s="199" t="s">
        <v>282</v>
      </c>
      <c r="B10" s="279">
        <v>27352</v>
      </c>
      <c r="C10" s="276">
        <v>12.7</v>
      </c>
      <c r="D10" s="277">
        <v>341213</v>
      </c>
      <c r="E10" s="278">
        <v>7.83</v>
      </c>
    </row>
    <row r="11" spans="1:5" ht="42" customHeight="1">
      <c r="A11" s="199" t="s">
        <v>246</v>
      </c>
      <c r="B11" s="279">
        <v>26449</v>
      </c>
      <c r="C11" s="276">
        <v>-3.54</v>
      </c>
      <c r="D11" s="277">
        <v>325508</v>
      </c>
      <c r="E11" s="278">
        <v>-1.15</v>
      </c>
    </row>
    <row r="12" spans="1:5" ht="42" customHeight="1">
      <c r="A12" s="199" t="s">
        <v>248</v>
      </c>
      <c r="B12" s="279">
        <v>14993</v>
      </c>
      <c r="C12" s="276">
        <v>-14.97</v>
      </c>
      <c r="D12" s="277">
        <v>167734</v>
      </c>
      <c r="E12" s="278">
        <v>2.98</v>
      </c>
    </row>
    <row r="13" spans="1:5" ht="42" customHeight="1">
      <c r="A13" s="199" t="s">
        <v>247</v>
      </c>
      <c r="B13" s="279">
        <v>10859</v>
      </c>
      <c r="C13" s="276">
        <v>7.18</v>
      </c>
      <c r="D13" s="277">
        <v>124107</v>
      </c>
      <c r="E13" s="278">
        <v>2.41</v>
      </c>
    </row>
    <row r="14" spans="1:6" ht="42" customHeight="1" thickBot="1">
      <c r="A14" s="57" t="s">
        <v>244</v>
      </c>
      <c r="B14" s="279">
        <v>67772</v>
      </c>
      <c r="C14" s="280">
        <v>8.34</v>
      </c>
      <c r="D14" s="281">
        <v>785003</v>
      </c>
      <c r="E14" s="282">
        <v>3.1</v>
      </c>
      <c r="F14" s="63">
        <f>RANK(E14,E7:E14)</f>
        <v>4</v>
      </c>
    </row>
    <row r="15" spans="1:5" ht="9" customHeight="1">
      <c r="A15" s="58"/>
      <c r="B15" s="58"/>
      <c r="C15" s="58"/>
      <c r="D15" s="58"/>
      <c r="E15" s="58"/>
    </row>
    <row r="16" spans="1:5" s="120" customFormat="1" ht="35.25" customHeight="1">
      <c r="A16" s="402" t="s">
        <v>283</v>
      </c>
      <c r="B16" s="402"/>
      <c r="C16" s="402"/>
      <c r="D16" s="402"/>
      <c r="E16" s="402"/>
    </row>
    <row r="17" spans="1:5" s="120" customFormat="1" ht="24.75" customHeight="1">
      <c r="A17" s="402" t="s">
        <v>284</v>
      </c>
      <c r="B17" s="402"/>
      <c r="C17" s="402"/>
      <c r="D17" s="402"/>
      <c r="E17" s="402"/>
    </row>
    <row r="18" spans="1:5" s="120" customFormat="1" ht="24.75" customHeight="1">
      <c r="A18" s="402" t="s">
        <v>285</v>
      </c>
      <c r="B18" s="402"/>
      <c r="C18" s="402"/>
      <c r="D18" s="402"/>
      <c r="E18" s="402"/>
    </row>
    <row r="19" spans="1:5" s="120" customFormat="1" ht="24.75" customHeight="1">
      <c r="A19" s="402" t="s">
        <v>393</v>
      </c>
      <c r="B19" s="402"/>
      <c r="C19" s="402"/>
      <c r="D19" s="402"/>
      <c r="E19" s="402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286</v>
      </c>
    </row>
    <row r="2" ht="12.75">
      <c r="A2" s="2" t="s">
        <v>287</v>
      </c>
    </row>
    <row r="3" spans="1:3" ht="12.75">
      <c r="A3" s="3" t="s">
        <v>288</v>
      </c>
      <c r="C3" s="4" t="s">
        <v>289</v>
      </c>
    </row>
    <row r="4" ht="12.75">
      <c r="A4" s="3" t="e">
        <v>#N/A</v>
      </c>
    </row>
    <row r="7" ht="12.75">
      <c r="A7" s="5" t="s">
        <v>290</v>
      </c>
    </row>
    <row r="8" ht="12.75">
      <c r="A8" s="6" t="s">
        <v>291</v>
      </c>
    </row>
    <row r="9" ht="12.75">
      <c r="A9" s="7" t="s">
        <v>292</v>
      </c>
    </row>
    <row r="10" ht="12.75">
      <c r="A10" s="6" t="s">
        <v>293</v>
      </c>
    </row>
    <row r="11" ht="12.75">
      <c r="A11" s="8" t="s">
        <v>294</v>
      </c>
    </row>
    <row r="14" ht="12.75">
      <c r="A14" s="4" t="s">
        <v>295</v>
      </c>
    </row>
    <row r="17" ht="12.75">
      <c r="C17" s="4" t="s">
        <v>296</v>
      </c>
    </row>
    <row r="20" ht="12.75">
      <c r="A20" s="9" t="s">
        <v>297</v>
      </c>
    </row>
    <row r="21" ht="15">
      <c r="C21" s="10"/>
    </row>
    <row r="26" ht="12.75">
      <c r="C26" s="11" t="s">
        <v>298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4.25"/>
  <cols>
    <col min="1" max="16384" width="9.00390625" style="283" customWidth="1"/>
  </cols>
  <sheetData>
    <row r="1" spans="1:7" ht="23.25" customHeight="1">
      <c r="A1" s="407" t="s">
        <v>362</v>
      </c>
      <c r="B1" s="407"/>
      <c r="C1" s="407"/>
      <c r="D1" s="407"/>
      <c r="E1" s="407"/>
      <c r="F1" s="407"/>
      <c r="G1" s="407"/>
    </row>
    <row r="2" spans="1:7" ht="24" customHeight="1">
      <c r="A2" s="408" t="s">
        <v>363</v>
      </c>
      <c r="B2" s="409"/>
      <c r="C2" s="409"/>
      <c r="D2" s="409"/>
      <c r="E2" s="409"/>
      <c r="F2" s="409"/>
      <c r="G2" s="409"/>
    </row>
    <row r="3" spans="1:7" ht="19.5" customHeight="1">
      <c r="A3" s="410" t="s">
        <v>82</v>
      </c>
      <c r="B3" s="411" t="s">
        <v>364</v>
      </c>
      <c r="C3" s="412" t="s">
        <v>400</v>
      </c>
      <c r="D3" s="411"/>
      <c r="E3" s="411"/>
      <c r="F3" s="411"/>
      <c r="G3" s="413"/>
    </row>
    <row r="4" spans="1:7" ht="19.5" customHeight="1">
      <c r="A4" s="410"/>
      <c r="B4" s="411"/>
      <c r="C4" s="411" t="s">
        <v>86</v>
      </c>
      <c r="D4" s="411" t="s">
        <v>365</v>
      </c>
      <c r="E4" s="411" t="s">
        <v>366</v>
      </c>
      <c r="F4" s="411" t="s">
        <v>367</v>
      </c>
      <c r="G4" s="413"/>
    </row>
    <row r="5" spans="1:7" ht="19.5" customHeight="1">
      <c r="A5" s="410"/>
      <c r="B5" s="411"/>
      <c r="C5" s="411"/>
      <c r="D5" s="411"/>
      <c r="E5" s="411"/>
      <c r="F5" s="284" t="s">
        <v>368</v>
      </c>
      <c r="G5" s="285" t="s">
        <v>369</v>
      </c>
    </row>
    <row r="6" spans="1:7" ht="24.75" customHeight="1">
      <c r="A6" s="286" t="s">
        <v>280</v>
      </c>
      <c r="B6" s="287">
        <v>447908</v>
      </c>
      <c r="C6" s="287">
        <v>1665102</v>
      </c>
      <c r="D6" s="287">
        <v>906174</v>
      </c>
      <c r="E6" s="287">
        <v>758928</v>
      </c>
      <c r="F6" s="287">
        <v>877364</v>
      </c>
      <c r="G6" s="288">
        <v>787738</v>
      </c>
    </row>
    <row r="7" spans="1:7" ht="24.75" customHeight="1">
      <c r="A7" s="286" t="s">
        <v>88</v>
      </c>
      <c r="B7" s="287">
        <v>27738</v>
      </c>
      <c r="C7" s="287">
        <v>98256</v>
      </c>
      <c r="D7" s="287">
        <v>98256</v>
      </c>
      <c r="E7" s="287">
        <v>0</v>
      </c>
      <c r="F7" s="287">
        <v>51218</v>
      </c>
      <c r="G7" s="288">
        <v>47038</v>
      </c>
    </row>
    <row r="8" spans="1:7" ht="24.75" customHeight="1">
      <c r="A8" s="286" t="s">
        <v>89</v>
      </c>
      <c r="B8" s="287">
        <v>24526</v>
      </c>
      <c r="C8" s="287">
        <v>88702</v>
      </c>
      <c r="D8" s="287">
        <v>88702</v>
      </c>
      <c r="E8" s="287">
        <v>0</v>
      </c>
      <c r="F8" s="287">
        <v>45733</v>
      </c>
      <c r="G8" s="288">
        <v>42969</v>
      </c>
    </row>
    <row r="9" spans="1:7" ht="24.75" customHeight="1">
      <c r="A9" s="286" t="s">
        <v>90</v>
      </c>
      <c r="B9" s="287">
        <v>21895</v>
      </c>
      <c r="C9" s="287">
        <v>85270</v>
      </c>
      <c r="D9" s="287">
        <v>85270</v>
      </c>
      <c r="E9" s="287">
        <v>0</v>
      </c>
      <c r="F9" s="287">
        <v>45937</v>
      </c>
      <c r="G9" s="288">
        <v>39333</v>
      </c>
    </row>
    <row r="10" spans="1:7" ht="24.75" customHeight="1">
      <c r="A10" s="286" t="s">
        <v>91</v>
      </c>
      <c r="B10" s="287">
        <v>13556</v>
      </c>
      <c r="C10" s="287">
        <v>52485</v>
      </c>
      <c r="D10" s="287">
        <v>38484</v>
      </c>
      <c r="E10" s="287">
        <v>14001</v>
      </c>
      <c r="F10" s="287">
        <v>28255</v>
      </c>
      <c r="G10" s="288">
        <v>24230</v>
      </c>
    </row>
    <row r="11" spans="1:7" ht="24.75" customHeight="1">
      <c r="A11" s="286" t="s">
        <v>92</v>
      </c>
      <c r="B11" s="287">
        <v>16151</v>
      </c>
      <c r="C11" s="287">
        <v>53718</v>
      </c>
      <c r="D11" s="287">
        <v>40623</v>
      </c>
      <c r="E11" s="287">
        <v>13095</v>
      </c>
      <c r="F11" s="287">
        <v>29531</v>
      </c>
      <c r="G11" s="288">
        <v>24187</v>
      </c>
    </row>
    <row r="12" spans="1:7" ht="24.75" customHeight="1">
      <c r="A12" s="286" t="s">
        <v>107</v>
      </c>
      <c r="B12" s="287">
        <v>14991</v>
      </c>
      <c r="C12" s="287">
        <v>56324</v>
      </c>
      <c r="D12" s="287">
        <v>17541</v>
      </c>
      <c r="E12" s="287">
        <v>38783</v>
      </c>
      <c r="F12" s="287">
        <v>30607</v>
      </c>
      <c r="G12" s="288">
        <v>25717</v>
      </c>
    </row>
    <row r="13" spans="1:7" ht="24.75" customHeight="1">
      <c r="A13" s="286" t="s">
        <v>100</v>
      </c>
      <c r="B13" s="287">
        <v>18363</v>
      </c>
      <c r="C13" s="287">
        <v>64342</v>
      </c>
      <c r="D13" s="287">
        <v>35655</v>
      </c>
      <c r="E13" s="287">
        <v>28687</v>
      </c>
      <c r="F13" s="287">
        <v>35201</v>
      </c>
      <c r="G13" s="288">
        <v>29141</v>
      </c>
    </row>
    <row r="14" spans="1:7" ht="24.75" customHeight="1">
      <c r="A14" s="286" t="s">
        <v>112</v>
      </c>
      <c r="B14" s="287">
        <v>8085</v>
      </c>
      <c r="C14" s="287">
        <v>28681</v>
      </c>
      <c r="D14" s="287">
        <v>5384</v>
      </c>
      <c r="E14" s="287">
        <v>23297</v>
      </c>
      <c r="F14" s="287">
        <v>15650</v>
      </c>
      <c r="G14" s="288">
        <v>13031</v>
      </c>
    </row>
    <row r="15" spans="1:7" ht="24.75" customHeight="1">
      <c r="A15" s="286" t="s">
        <v>103</v>
      </c>
      <c r="B15" s="287">
        <v>22212</v>
      </c>
      <c r="C15" s="287">
        <v>86746</v>
      </c>
      <c r="D15" s="287">
        <v>7052</v>
      </c>
      <c r="E15" s="287">
        <v>79694</v>
      </c>
      <c r="F15" s="287">
        <v>45552</v>
      </c>
      <c r="G15" s="288">
        <v>41194</v>
      </c>
    </row>
    <row r="16" spans="1:7" ht="24.75" customHeight="1">
      <c r="A16" s="286" t="s">
        <v>101</v>
      </c>
      <c r="B16" s="287">
        <v>23780</v>
      </c>
      <c r="C16" s="287">
        <v>89236</v>
      </c>
      <c r="D16" s="287">
        <v>26807</v>
      </c>
      <c r="E16" s="287">
        <v>62429</v>
      </c>
      <c r="F16" s="287">
        <v>47081</v>
      </c>
      <c r="G16" s="288">
        <v>42155</v>
      </c>
    </row>
    <row r="17" spans="1:7" ht="24.75" customHeight="1">
      <c r="A17" s="286" t="s">
        <v>113</v>
      </c>
      <c r="B17" s="287">
        <v>6398</v>
      </c>
      <c r="C17" s="287">
        <v>23519</v>
      </c>
      <c r="D17" s="287">
        <v>6437</v>
      </c>
      <c r="E17" s="287">
        <v>17082</v>
      </c>
      <c r="F17" s="287">
        <v>12570</v>
      </c>
      <c r="G17" s="288">
        <v>10949</v>
      </c>
    </row>
    <row r="18" spans="1:7" ht="24.75" customHeight="1">
      <c r="A18" s="286" t="s">
        <v>102</v>
      </c>
      <c r="B18" s="287">
        <v>18761</v>
      </c>
      <c r="C18" s="287">
        <v>71884</v>
      </c>
      <c r="D18" s="287">
        <v>9009</v>
      </c>
      <c r="E18" s="287">
        <v>62875</v>
      </c>
      <c r="F18" s="287">
        <v>37494</v>
      </c>
      <c r="G18" s="288">
        <v>34390</v>
      </c>
    </row>
    <row r="19" spans="1:7" ht="24.75" customHeight="1">
      <c r="A19" s="286" t="s">
        <v>115</v>
      </c>
      <c r="B19" s="287">
        <v>4573</v>
      </c>
      <c r="C19" s="287">
        <v>18259</v>
      </c>
      <c r="D19" s="287">
        <v>1442</v>
      </c>
      <c r="E19" s="287">
        <v>16817</v>
      </c>
      <c r="F19" s="287">
        <v>9637</v>
      </c>
      <c r="G19" s="288">
        <v>8622</v>
      </c>
    </row>
    <row r="20" spans="1:7" ht="24.75" customHeight="1">
      <c r="A20" s="286" t="s">
        <v>116</v>
      </c>
      <c r="B20" s="287">
        <v>11151</v>
      </c>
      <c r="C20" s="287">
        <v>40078</v>
      </c>
      <c r="D20" s="287">
        <v>22838</v>
      </c>
      <c r="E20" s="287">
        <v>17240</v>
      </c>
      <c r="F20" s="287">
        <v>21312</v>
      </c>
      <c r="G20" s="288">
        <v>18766</v>
      </c>
    </row>
    <row r="21" spans="1:7" ht="24.75" customHeight="1">
      <c r="A21" s="286" t="s">
        <v>104</v>
      </c>
      <c r="B21" s="287">
        <v>16603</v>
      </c>
      <c r="C21" s="287">
        <v>60129</v>
      </c>
      <c r="D21" s="287">
        <v>22046</v>
      </c>
      <c r="E21" s="287">
        <v>38083</v>
      </c>
      <c r="F21" s="287">
        <v>31493</v>
      </c>
      <c r="G21" s="288">
        <v>28636</v>
      </c>
    </row>
    <row r="22" spans="1:7" ht="24.75" customHeight="1">
      <c r="A22" s="286" t="s">
        <v>93</v>
      </c>
      <c r="B22" s="287">
        <v>17958</v>
      </c>
      <c r="C22" s="287">
        <v>68208</v>
      </c>
      <c r="D22" s="287">
        <v>57613</v>
      </c>
      <c r="E22" s="287">
        <v>10595</v>
      </c>
      <c r="F22" s="287">
        <v>34868</v>
      </c>
      <c r="G22" s="288">
        <v>33340</v>
      </c>
    </row>
    <row r="23" spans="1:7" ht="24.75" customHeight="1">
      <c r="A23" s="286" t="s">
        <v>94</v>
      </c>
      <c r="B23" s="287">
        <v>23000</v>
      </c>
      <c r="C23" s="287">
        <v>90052</v>
      </c>
      <c r="D23" s="287">
        <v>61501</v>
      </c>
      <c r="E23" s="287">
        <v>28551</v>
      </c>
      <c r="F23" s="287">
        <v>46978</v>
      </c>
      <c r="G23" s="288">
        <v>43074</v>
      </c>
    </row>
    <row r="24" spans="1:7" ht="24.75" customHeight="1">
      <c r="A24" s="286" t="s">
        <v>118</v>
      </c>
      <c r="B24" s="287">
        <v>15113</v>
      </c>
      <c r="C24" s="287">
        <v>55771</v>
      </c>
      <c r="D24" s="287">
        <v>11281</v>
      </c>
      <c r="E24" s="287">
        <v>44490</v>
      </c>
      <c r="F24" s="287">
        <v>30036</v>
      </c>
      <c r="G24" s="288">
        <v>25735</v>
      </c>
    </row>
    <row r="25" spans="1:7" ht="24.75" customHeight="1">
      <c r="A25" s="286" t="s">
        <v>105</v>
      </c>
      <c r="B25" s="287">
        <v>15229</v>
      </c>
      <c r="C25" s="287">
        <v>60411</v>
      </c>
      <c r="D25" s="287">
        <v>9226</v>
      </c>
      <c r="E25" s="287">
        <v>51185</v>
      </c>
      <c r="F25" s="287">
        <v>31927</v>
      </c>
      <c r="G25" s="288">
        <v>28484</v>
      </c>
    </row>
    <row r="26" spans="1:7" ht="24.75" customHeight="1">
      <c r="A26" s="286" t="s">
        <v>106</v>
      </c>
      <c r="B26" s="287">
        <v>12330</v>
      </c>
      <c r="C26" s="287">
        <v>48000</v>
      </c>
      <c r="D26" s="287">
        <v>29595</v>
      </c>
      <c r="E26" s="287">
        <v>18405</v>
      </c>
      <c r="F26" s="287">
        <v>24842</v>
      </c>
      <c r="G26" s="288">
        <v>23158</v>
      </c>
    </row>
    <row r="27" spans="1:7" ht="24.75" customHeight="1">
      <c r="A27" s="286" t="s">
        <v>95</v>
      </c>
      <c r="B27" s="287">
        <v>18502</v>
      </c>
      <c r="C27" s="287">
        <v>72406</v>
      </c>
      <c r="D27" s="287">
        <v>56753</v>
      </c>
      <c r="E27" s="287">
        <v>15653</v>
      </c>
      <c r="F27" s="287">
        <v>37775</v>
      </c>
      <c r="G27" s="288">
        <v>34631</v>
      </c>
    </row>
    <row r="28" spans="1:7" ht="24.75" customHeight="1">
      <c r="A28" s="286" t="s">
        <v>96</v>
      </c>
      <c r="B28" s="287">
        <v>28863</v>
      </c>
      <c r="C28" s="287">
        <v>111133</v>
      </c>
      <c r="D28" s="287">
        <v>58665</v>
      </c>
      <c r="E28" s="287">
        <v>52468</v>
      </c>
      <c r="F28" s="287">
        <v>58052</v>
      </c>
      <c r="G28" s="288">
        <v>53081</v>
      </c>
    </row>
    <row r="29" spans="1:7" ht="24.75" customHeight="1">
      <c r="A29" s="286" t="s">
        <v>97</v>
      </c>
      <c r="B29" s="287">
        <v>35783</v>
      </c>
      <c r="C29" s="287">
        <v>122498</v>
      </c>
      <c r="D29" s="287">
        <v>79246</v>
      </c>
      <c r="E29" s="287">
        <v>43252</v>
      </c>
      <c r="F29" s="287">
        <v>63406</v>
      </c>
      <c r="G29" s="288">
        <v>59092</v>
      </c>
    </row>
    <row r="30" spans="1:7" ht="24.75" customHeight="1">
      <c r="A30" s="286" t="s">
        <v>98</v>
      </c>
      <c r="B30" s="287">
        <v>21688</v>
      </c>
      <c r="C30" s="287">
        <v>78463</v>
      </c>
      <c r="D30" s="287">
        <v>36748</v>
      </c>
      <c r="E30" s="287">
        <v>41715</v>
      </c>
      <c r="F30" s="287">
        <v>39956</v>
      </c>
      <c r="G30" s="288">
        <v>38507</v>
      </c>
    </row>
    <row r="31" spans="1:7" ht="24.75" customHeight="1">
      <c r="A31" s="286" t="s">
        <v>114</v>
      </c>
      <c r="B31" s="287">
        <v>6644</v>
      </c>
      <c r="C31" s="287">
        <v>24928</v>
      </c>
      <c r="D31" s="287">
        <v>0</v>
      </c>
      <c r="E31" s="287">
        <v>24928</v>
      </c>
      <c r="F31" s="287">
        <v>13794</v>
      </c>
      <c r="G31" s="288">
        <v>11134</v>
      </c>
    </row>
    <row r="32" spans="1:7" ht="24.75" customHeight="1">
      <c r="A32" s="286" t="s">
        <v>117</v>
      </c>
      <c r="B32" s="287">
        <v>4015</v>
      </c>
      <c r="C32" s="287">
        <v>15603</v>
      </c>
      <c r="D32" s="287">
        <v>0</v>
      </c>
      <c r="E32" s="287">
        <v>15603</v>
      </c>
      <c r="F32" s="287">
        <v>8459</v>
      </c>
      <c r="G32" s="288">
        <v>7144</v>
      </c>
    </row>
    <row r="34" ht="18.75" customHeight="1"/>
  </sheetData>
  <sheetProtection/>
  <mergeCells count="9">
    <mergeCell ref="A1:G1"/>
    <mergeCell ref="A2:G2"/>
    <mergeCell ref="A3:A5"/>
    <mergeCell ref="B3:B5"/>
    <mergeCell ref="C3:G3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9.00390625" style="63" customWidth="1"/>
    <col min="2" max="2" width="20.375" style="63" customWidth="1"/>
    <col min="3" max="4" width="13.25390625" style="63" customWidth="1"/>
    <col min="5" max="5" width="13.75390625" style="63" customWidth="1"/>
    <col min="6" max="16384" width="9.00390625" style="63" customWidth="1"/>
  </cols>
  <sheetData>
    <row r="1" spans="1:5" ht="20.25">
      <c r="A1" s="302" t="s">
        <v>81</v>
      </c>
      <c r="B1" s="302"/>
      <c r="C1" s="302"/>
      <c r="D1" s="302"/>
      <c r="E1" s="302"/>
    </row>
    <row r="2" spans="1:5" ht="14.25">
      <c r="A2" s="64"/>
      <c r="B2" s="65"/>
      <c r="C2" s="183" t="s">
        <v>395</v>
      </c>
      <c r="D2" s="66"/>
      <c r="E2" s="67"/>
    </row>
    <row r="3" spans="1:5" ht="15.75">
      <c r="A3" s="307" t="s">
        <v>82</v>
      </c>
      <c r="B3" s="308"/>
      <c r="C3" s="303" t="s">
        <v>344</v>
      </c>
      <c r="D3" s="304"/>
      <c r="E3" s="305" t="s">
        <v>83</v>
      </c>
    </row>
    <row r="4" spans="1:5" ht="22.5">
      <c r="A4" s="307"/>
      <c r="B4" s="308"/>
      <c r="C4" s="186" t="s">
        <v>84</v>
      </c>
      <c r="D4" s="68" t="s">
        <v>85</v>
      </c>
      <c r="E4" s="306"/>
    </row>
    <row r="5" spans="1:5" ht="18" customHeight="1">
      <c r="A5" s="185" t="s">
        <v>86</v>
      </c>
      <c r="B5" s="125"/>
      <c r="C5" s="230">
        <v>555</v>
      </c>
      <c r="D5" s="125">
        <v>247</v>
      </c>
      <c r="E5" s="231">
        <v>7.87</v>
      </c>
    </row>
    <row r="6" spans="1:5" ht="18" customHeight="1">
      <c r="A6" s="185" t="s">
        <v>87</v>
      </c>
      <c r="B6" s="125" t="s">
        <v>88</v>
      </c>
      <c r="C6" s="230">
        <v>12</v>
      </c>
      <c r="D6" s="125">
        <v>7</v>
      </c>
      <c r="E6" s="231">
        <v>8.86</v>
      </c>
    </row>
    <row r="7" spans="1:5" ht="18" customHeight="1">
      <c r="A7" s="185"/>
      <c r="B7" s="125" t="s">
        <v>89</v>
      </c>
      <c r="C7" s="230">
        <v>23</v>
      </c>
      <c r="D7" s="125">
        <v>10</v>
      </c>
      <c r="E7" s="231">
        <v>27.95</v>
      </c>
    </row>
    <row r="8" spans="1:5" ht="18" customHeight="1">
      <c r="A8" s="185"/>
      <c r="B8" s="125" t="s">
        <v>90</v>
      </c>
      <c r="C8" s="230">
        <v>8</v>
      </c>
      <c r="D8" s="125">
        <v>5</v>
      </c>
      <c r="E8" s="231">
        <v>124.77</v>
      </c>
    </row>
    <row r="9" spans="1:5" ht="18" customHeight="1">
      <c r="A9" s="185"/>
      <c r="B9" s="125" t="s">
        <v>91</v>
      </c>
      <c r="C9" s="230">
        <v>15</v>
      </c>
      <c r="D9" s="125">
        <v>15</v>
      </c>
      <c r="E9" s="231">
        <v>17.01</v>
      </c>
    </row>
    <row r="10" spans="1:5" ht="18" customHeight="1">
      <c r="A10" s="185"/>
      <c r="B10" s="125" t="s">
        <v>92</v>
      </c>
      <c r="C10" s="230">
        <v>18</v>
      </c>
      <c r="D10" s="125">
        <v>3</v>
      </c>
      <c r="E10" s="231">
        <v>17.81</v>
      </c>
    </row>
    <row r="11" spans="1:5" ht="18" customHeight="1">
      <c r="A11" s="185"/>
      <c r="B11" s="125" t="s">
        <v>93</v>
      </c>
      <c r="C11" s="230">
        <v>38</v>
      </c>
      <c r="D11" s="125">
        <v>8</v>
      </c>
      <c r="E11" s="231">
        <v>25.93</v>
      </c>
    </row>
    <row r="12" spans="1:5" ht="18" customHeight="1">
      <c r="A12" s="185"/>
      <c r="B12" s="125" t="s">
        <v>94</v>
      </c>
      <c r="C12" s="230">
        <v>31</v>
      </c>
      <c r="D12" s="125">
        <v>6</v>
      </c>
      <c r="E12" s="231">
        <v>25.47</v>
      </c>
    </row>
    <row r="13" spans="1:5" ht="18" customHeight="1">
      <c r="A13" s="185"/>
      <c r="B13" s="125" t="s">
        <v>95</v>
      </c>
      <c r="C13" s="230">
        <v>40</v>
      </c>
      <c r="D13" s="125">
        <v>9</v>
      </c>
      <c r="E13" s="231">
        <v>3.48</v>
      </c>
    </row>
    <row r="14" spans="1:5" ht="18" customHeight="1">
      <c r="A14" s="185"/>
      <c r="B14" s="125" t="s">
        <v>96</v>
      </c>
      <c r="C14" s="230">
        <v>37</v>
      </c>
      <c r="D14" s="125">
        <v>25</v>
      </c>
      <c r="E14" s="231">
        <v>11.03</v>
      </c>
    </row>
    <row r="15" spans="1:5" ht="18" customHeight="1">
      <c r="A15" s="185"/>
      <c r="B15" s="125" t="s">
        <v>97</v>
      </c>
      <c r="C15" s="230">
        <v>25</v>
      </c>
      <c r="D15" s="125">
        <v>17</v>
      </c>
      <c r="E15" s="231">
        <v>10.04</v>
      </c>
    </row>
    <row r="16" spans="1:5" ht="18" customHeight="1">
      <c r="A16" s="185"/>
      <c r="B16" s="125" t="s">
        <v>98</v>
      </c>
      <c r="C16" s="230">
        <v>30</v>
      </c>
      <c r="D16" s="125">
        <v>11</v>
      </c>
      <c r="E16" s="231">
        <v>34.07</v>
      </c>
    </row>
    <row r="17" spans="1:5" ht="18" customHeight="1">
      <c r="A17" s="122" t="s">
        <v>99</v>
      </c>
      <c r="B17" s="125" t="s">
        <v>100</v>
      </c>
      <c r="C17" s="232">
        <v>20</v>
      </c>
      <c r="D17" s="125">
        <v>8</v>
      </c>
      <c r="E17" s="231">
        <v>0.65</v>
      </c>
    </row>
    <row r="18" spans="1:5" ht="18" customHeight="1">
      <c r="A18" s="123"/>
      <c r="B18" s="125" t="s">
        <v>101</v>
      </c>
      <c r="C18" s="232">
        <v>20</v>
      </c>
      <c r="D18" s="125">
        <v>16</v>
      </c>
      <c r="E18" s="231">
        <v>17.31</v>
      </c>
    </row>
    <row r="19" spans="1:5" ht="18" customHeight="1">
      <c r="A19" s="123"/>
      <c r="B19" s="125" t="s">
        <v>102</v>
      </c>
      <c r="C19" s="232">
        <v>37</v>
      </c>
      <c r="D19" s="125">
        <v>14</v>
      </c>
      <c r="E19" s="231">
        <v>1.6</v>
      </c>
    </row>
    <row r="20" spans="1:5" ht="18" customHeight="1">
      <c r="A20" s="123"/>
      <c r="B20" s="125" t="s">
        <v>103</v>
      </c>
      <c r="C20" s="232">
        <v>17</v>
      </c>
      <c r="D20" s="125">
        <v>7</v>
      </c>
      <c r="E20" s="231">
        <v>5.92</v>
      </c>
    </row>
    <row r="21" spans="1:5" ht="18" customHeight="1">
      <c r="A21" s="123"/>
      <c r="B21" s="125" t="s">
        <v>104</v>
      </c>
      <c r="C21" s="232">
        <v>23</v>
      </c>
      <c r="D21" s="125">
        <v>10</v>
      </c>
      <c r="E21" s="231">
        <v>6.01</v>
      </c>
    </row>
    <row r="22" spans="1:5" ht="18" customHeight="1">
      <c r="A22" s="123"/>
      <c r="B22" s="125" t="s">
        <v>105</v>
      </c>
      <c r="C22" s="232">
        <v>6</v>
      </c>
      <c r="D22" s="125">
        <v>4</v>
      </c>
      <c r="E22" s="231">
        <v>-55.06</v>
      </c>
    </row>
    <row r="23" spans="1:5" ht="18" customHeight="1">
      <c r="A23" s="123"/>
      <c r="B23" s="125" t="s">
        <v>106</v>
      </c>
      <c r="C23" s="232">
        <v>20</v>
      </c>
      <c r="D23" s="125">
        <v>9</v>
      </c>
      <c r="E23" s="231">
        <v>23.31</v>
      </c>
    </row>
    <row r="24" spans="1:5" ht="18" customHeight="1">
      <c r="A24" s="124"/>
      <c r="B24" s="125" t="s">
        <v>107</v>
      </c>
      <c r="C24" s="232">
        <v>10</v>
      </c>
      <c r="D24" s="125">
        <v>7</v>
      </c>
      <c r="E24" s="231">
        <v>-60.28</v>
      </c>
    </row>
    <row r="25" spans="1:5" ht="18" customHeight="1">
      <c r="A25" s="301" t="s">
        <v>108</v>
      </c>
      <c r="B25" s="69" t="s">
        <v>109</v>
      </c>
      <c r="C25" s="125">
        <f>C6+C8+C9+C10</f>
        <v>53</v>
      </c>
      <c r="D25" s="125">
        <f>D6+D8+D9+D10</f>
        <v>30</v>
      </c>
      <c r="E25" s="125"/>
    </row>
    <row r="26" spans="1:5" ht="18" customHeight="1">
      <c r="A26" s="301"/>
      <c r="B26" s="69" t="s">
        <v>110</v>
      </c>
      <c r="C26" s="125">
        <f>C11+C12+C18+C19+C20+C21+C22+C28+C29+C30+C31+C32+C33+C34</f>
        <v>249</v>
      </c>
      <c r="D26" s="125">
        <f>D11+D12+D18+D19+D20+D21+D22+D28+D29+D30+D31+D32+D33+D34</f>
        <v>105</v>
      </c>
      <c r="E26" s="125"/>
    </row>
    <row r="27" spans="1:5" ht="18" customHeight="1">
      <c r="A27" s="301" t="s">
        <v>111</v>
      </c>
      <c r="B27" s="170" t="s">
        <v>112</v>
      </c>
      <c r="C27" s="232">
        <v>23</v>
      </c>
      <c r="D27" s="125">
        <v>9</v>
      </c>
      <c r="E27" s="231">
        <v>16.56</v>
      </c>
    </row>
    <row r="28" spans="1:5" ht="18" customHeight="1">
      <c r="A28" s="301"/>
      <c r="B28" s="170" t="s">
        <v>113</v>
      </c>
      <c r="C28" s="232">
        <v>20</v>
      </c>
      <c r="D28" s="125">
        <v>8</v>
      </c>
      <c r="E28" s="231">
        <v>13.73</v>
      </c>
    </row>
    <row r="29" spans="1:5" ht="18" customHeight="1">
      <c r="A29" s="301"/>
      <c r="B29" s="170" t="s">
        <v>114</v>
      </c>
      <c r="C29" s="232">
        <v>22</v>
      </c>
      <c r="D29" s="125">
        <v>15</v>
      </c>
      <c r="E29" s="231">
        <v>16.5</v>
      </c>
    </row>
    <row r="30" spans="1:5" ht="18" customHeight="1">
      <c r="A30" s="301"/>
      <c r="B30" s="170" t="s">
        <v>115</v>
      </c>
      <c r="C30" s="232">
        <v>6</v>
      </c>
      <c r="D30" s="125">
        <v>5</v>
      </c>
      <c r="E30" s="231">
        <v>-27.32</v>
      </c>
    </row>
    <row r="31" spans="1:5" ht="18" customHeight="1">
      <c r="A31" s="301"/>
      <c r="B31" s="170" t="s">
        <v>116</v>
      </c>
      <c r="C31" s="232">
        <v>12</v>
      </c>
      <c r="D31" s="125">
        <v>4</v>
      </c>
      <c r="E31" s="231">
        <v>32.81</v>
      </c>
    </row>
    <row r="32" spans="1:5" ht="18" customHeight="1">
      <c r="A32" s="301"/>
      <c r="B32" s="170" t="s">
        <v>117</v>
      </c>
      <c r="C32" s="232">
        <v>8</v>
      </c>
      <c r="D32" s="125">
        <v>3</v>
      </c>
      <c r="E32" s="231">
        <v>2.05</v>
      </c>
    </row>
    <row r="33" spans="1:5" ht="18" customHeight="1">
      <c r="A33" s="301"/>
      <c r="B33" s="170" t="s">
        <v>118</v>
      </c>
      <c r="C33" s="232">
        <v>4</v>
      </c>
      <c r="D33" s="125">
        <v>2</v>
      </c>
      <c r="E33" s="231">
        <v>-19.84</v>
      </c>
    </row>
    <row r="34" spans="1:5" ht="18" customHeight="1">
      <c r="A34" s="301" t="s">
        <v>119</v>
      </c>
      <c r="B34" s="170" t="s">
        <v>120</v>
      </c>
      <c r="C34" s="232">
        <v>5</v>
      </c>
      <c r="D34" s="125">
        <v>3</v>
      </c>
      <c r="E34" s="231">
        <v>25.52</v>
      </c>
    </row>
    <row r="35" spans="1:5" ht="18" customHeight="1">
      <c r="A35" s="301"/>
      <c r="B35" s="170" t="s">
        <v>121</v>
      </c>
      <c r="C35" s="230">
        <v>25</v>
      </c>
      <c r="D35" s="125">
        <v>7</v>
      </c>
      <c r="E35" s="231">
        <v>-5.15</v>
      </c>
    </row>
    <row r="36" spans="1:5" s="71" customFormat="1" ht="60" customHeight="1">
      <c r="A36" s="70"/>
      <c r="B36" s="309" t="s">
        <v>345</v>
      </c>
      <c r="C36" s="309"/>
      <c r="D36" s="309"/>
      <c r="E36" s="309"/>
    </row>
  </sheetData>
  <sheetProtection/>
  <mergeCells count="8">
    <mergeCell ref="A34:A35"/>
    <mergeCell ref="A1:E1"/>
    <mergeCell ref="C3:D3"/>
    <mergeCell ref="E3:E4"/>
    <mergeCell ref="A3:B4"/>
    <mergeCell ref="B36:E36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4.375" style="72" customWidth="1"/>
    <col min="2" max="2" width="5.50390625" style="72" customWidth="1"/>
    <col min="3" max="3" width="11.25390625" style="72" customWidth="1"/>
    <col min="4" max="4" width="12.00390625" style="72" customWidth="1"/>
    <col min="5" max="5" width="10.125" style="72" customWidth="1"/>
    <col min="6" max="6" width="7.75390625" style="72" customWidth="1"/>
    <col min="7" max="7" width="10.875" style="72" customWidth="1"/>
    <col min="8" max="16384" width="9.00390625" style="72" customWidth="1"/>
  </cols>
  <sheetData>
    <row r="1" spans="1:7" ht="45" customHeight="1">
      <c r="A1" s="316" t="s">
        <v>346</v>
      </c>
      <c r="B1" s="316"/>
      <c r="C1" s="316"/>
      <c r="D1" s="316"/>
      <c r="E1" s="316"/>
      <c r="F1" s="316"/>
      <c r="G1" s="316"/>
    </row>
    <row r="2" spans="1:7" s="74" customFormat="1" ht="22.5" customHeight="1">
      <c r="A2" s="73"/>
      <c r="B2" s="73"/>
      <c r="C2" s="73"/>
      <c r="D2" s="321" t="s">
        <v>397</v>
      </c>
      <c r="E2" s="321"/>
      <c r="F2" s="322" t="s">
        <v>347</v>
      </c>
      <c r="G2" s="322"/>
    </row>
    <row r="3" spans="1:7" s="74" customFormat="1" ht="36" customHeight="1">
      <c r="A3" s="317" t="s">
        <v>122</v>
      </c>
      <c r="B3" s="318"/>
      <c r="C3" s="319"/>
      <c r="D3" s="75" t="s">
        <v>348</v>
      </c>
      <c r="E3" s="75" t="s">
        <v>300</v>
      </c>
      <c r="F3" s="75" t="s">
        <v>349</v>
      </c>
      <c r="G3" s="75" t="s">
        <v>350</v>
      </c>
    </row>
    <row r="4" spans="1:7" ht="14.25">
      <c r="A4" s="310" t="s">
        <v>86</v>
      </c>
      <c r="B4" s="320"/>
      <c r="C4" s="311"/>
      <c r="D4" s="233">
        <v>312</v>
      </c>
      <c r="E4" s="233">
        <v>2288335</v>
      </c>
      <c r="F4" s="233">
        <v>186</v>
      </c>
      <c r="G4" s="234">
        <v>51.7</v>
      </c>
    </row>
    <row r="5" spans="1:7" ht="14.25" customHeight="1">
      <c r="A5" s="314" t="s">
        <v>123</v>
      </c>
      <c r="B5" s="310" t="s">
        <v>88</v>
      </c>
      <c r="C5" s="311"/>
      <c r="D5" s="189">
        <v>13</v>
      </c>
      <c r="E5" s="189">
        <v>166700</v>
      </c>
      <c r="F5" s="189">
        <v>10</v>
      </c>
      <c r="G5" s="234">
        <v>51.6</v>
      </c>
    </row>
    <row r="6" spans="1:7" ht="14.25">
      <c r="A6" s="323"/>
      <c r="B6" s="310" t="s">
        <v>89</v>
      </c>
      <c r="C6" s="311"/>
      <c r="D6" s="187">
        <v>15</v>
      </c>
      <c r="E6" s="189">
        <v>57300</v>
      </c>
      <c r="F6" s="189">
        <v>6</v>
      </c>
      <c r="G6" s="234">
        <v>9</v>
      </c>
    </row>
    <row r="7" spans="1:7" ht="14.25">
      <c r="A7" s="315"/>
      <c r="B7" s="312" t="s">
        <v>90</v>
      </c>
      <c r="C7" s="188" t="s">
        <v>124</v>
      </c>
      <c r="D7" s="189">
        <v>15</v>
      </c>
      <c r="E7" s="189">
        <v>92800</v>
      </c>
      <c r="F7" s="189">
        <v>2.5</v>
      </c>
      <c r="G7" s="234">
        <v>22.8</v>
      </c>
    </row>
    <row r="8" spans="1:7" ht="14.25">
      <c r="A8" s="315"/>
      <c r="B8" s="313"/>
      <c r="C8" s="189" t="s">
        <v>125</v>
      </c>
      <c r="D8" s="189">
        <v>11.5</v>
      </c>
      <c r="E8" s="189">
        <v>60600</v>
      </c>
      <c r="F8" s="189">
        <v>1.5</v>
      </c>
      <c r="G8" s="234">
        <v>25.3</v>
      </c>
    </row>
    <row r="9" spans="1:7" ht="14.25">
      <c r="A9" s="315"/>
      <c r="B9" s="313"/>
      <c r="C9" s="189" t="s">
        <v>126</v>
      </c>
      <c r="D9" s="189">
        <v>3.5</v>
      </c>
      <c r="E9" s="189">
        <v>32200</v>
      </c>
      <c r="F9" s="189">
        <v>1</v>
      </c>
      <c r="G9" s="234">
        <v>18.2</v>
      </c>
    </row>
    <row r="10" spans="1:7" ht="14.25">
      <c r="A10" s="315"/>
      <c r="B10" s="314" t="s">
        <v>91</v>
      </c>
      <c r="C10" s="189" t="s">
        <v>124</v>
      </c>
      <c r="D10" s="189">
        <v>14</v>
      </c>
      <c r="E10" s="189">
        <v>112750</v>
      </c>
      <c r="F10" s="189">
        <v>8.5</v>
      </c>
      <c r="G10" s="234">
        <v>62.2</v>
      </c>
    </row>
    <row r="11" spans="1:7" ht="14.25">
      <c r="A11" s="315"/>
      <c r="B11" s="315"/>
      <c r="C11" s="189" t="s">
        <v>127</v>
      </c>
      <c r="D11" s="189">
        <v>7.5</v>
      </c>
      <c r="E11" s="189">
        <v>61000</v>
      </c>
      <c r="F11" s="189">
        <v>4.5</v>
      </c>
      <c r="G11" s="234">
        <v>51.4</v>
      </c>
    </row>
    <row r="12" spans="1:7" ht="14.25">
      <c r="A12" s="315"/>
      <c r="B12" s="312"/>
      <c r="C12" s="189" t="s">
        <v>126</v>
      </c>
      <c r="D12" s="189">
        <v>6.5</v>
      </c>
      <c r="E12" s="189">
        <v>51750</v>
      </c>
      <c r="F12" s="189">
        <v>4</v>
      </c>
      <c r="G12" s="234">
        <v>75</v>
      </c>
    </row>
    <row r="13" spans="1:7" ht="14.25" customHeight="1">
      <c r="A13" s="315"/>
      <c r="B13" s="310" t="s">
        <v>128</v>
      </c>
      <c r="C13" s="311"/>
      <c r="D13" s="189">
        <v>14</v>
      </c>
      <c r="E13" s="189">
        <v>181600</v>
      </c>
      <c r="F13" s="189">
        <v>5</v>
      </c>
      <c r="G13" s="234">
        <v>56.8</v>
      </c>
    </row>
    <row r="14" spans="1:7" ht="14.25">
      <c r="A14" s="315"/>
      <c r="B14" s="310" t="s">
        <v>93</v>
      </c>
      <c r="C14" s="311"/>
      <c r="D14" s="189">
        <v>9</v>
      </c>
      <c r="E14" s="189">
        <v>39950</v>
      </c>
      <c r="F14" s="189">
        <v>8</v>
      </c>
      <c r="G14" s="234">
        <v>100.3</v>
      </c>
    </row>
    <row r="15" spans="1:7" ht="14.25">
      <c r="A15" s="315"/>
      <c r="B15" s="310" t="s">
        <v>94</v>
      </c>
      <c r="C15" s="311"/>
      <c r="D15" s="189">
        <v>13.4</v>
      </c>
      <c r="E15" s="189">
        <v>89200</v>
      </c>
      <c r="F15" s="189">
        <v>9.4</v>
      </c>
      <c r="G15" s="234">
        <v>35.9</v>
      </c>
    </row>
    <row r="16" spans="1:7" ht="14.25">
      <c r="A16" s="315"/>
      <c r="B16" s="314" t="s">
        <v>95</v>
      </c>
      <c r="C16" s="189" t="s">
        <v>124</v>
      </c>
      <c r="D16" s="189">
        <v>55</v>
      </c>
      <c r="E16" s="189">
        <v>367150</v>
      </c>
      <c r="F16" s="189">
        <v>21</v>
      </c>
      <c r="G16" s="234">
        <v>38.2</v>
      </c>
    </row>
    <row r="17" spans="1:7" ht="14.25">
      <c r="A17" s="315"/>
      <c r="B17" s="315"/>
      <c r="C17" s="189" t="s">
        <v>129</v>
      </c>
      <c r="D17" s="189">
        <v>4</v>
      </c>
      <c r="E17" s="189">
        <v>18500</v>
      </c>
      <c r="F17" s="189">
        <v>2</v>
      </c>
      <c r="G17" s="234">
        <v>23</v>
      </c>
    </row>
    <row r="18" spans="1:7" ht="14.25">
      <c r="A18" s="315"/>
      <c r="B18" s="315"/>
      <c r="C18" s="189" t="s">
        <v>130</v>
      </c>
      <c r="D18" s="189">
        <v>27</v>
      </c>
      <c r="E18" s="189">
        <v>223900</v>
      </c>
      <c r="F18" s="189">
        <v>13</v>
      </c>
      <c r="G18" s="234">
        <v>47.1</v>
      </c>
    </row>
    <row r="19" spans="1:7" ht="14.25">
      <c r="A19" s="315"/>
      <c r="B19" s="315"/>
      <c r="C19" s="190" t="s">
        <v>131</v>
      </c>
      <c r="D19" s="189">
        <v>24</v>
      </c>
      <c r="E19" s="189">
        <v>124750</v>
      </c>
      <c r="F19" s="189">
        <v>6</v>
      </c>
      <c r="G19" s="234">
        <v>24.4</v>
      </c>
    </row>
    <row r="20" spans="1:7" ht="14.25">
      <c r="A20" s="323"/>
      <c r="B20" s="313" t="s">
        <v>96</v>
      </c>
      <c r="C20" s="313"/>
      <c r="D20" s="187">
        <v>22</v>
      </c>
      <c r="E20" s="189">
        <v>120800</v>
      </c>
      <c r="F20" s="189">
        <v>19</v>
      </c>
      <c r="G20" s="234">
        <v>54.7</v>
      </c>
    </row>
    <row r="21" spans="1:7" ht="14.25">
      <c r="A21" s="323"/>
      <c r="B21" s="313" t="s">
        <v>97</v>
      </c>
      <c r="C21" s="313"/>
      <c r="D21" s="187">
        <v>14</v>
      </c>
      <c r="E21" s="189">
        <v>112038</v>
      </c>
      <c r="F21" s="189">
        <v>10</v>
      </c>
      <c r="G21" s="234">
        <v>63.2</v>
      </c>
    </row>
    <row r="22" spans="1:7" ht="14.25">
      <c r="A22" s="323"/>
      <c r="B22" s="313" t="s">
        <v>98</v>
      </c>
      <c r="C22" s="313"/>
      <c r="D22" s="187">
        <v>18</v>
      </c>
      <c r="E22" s="189">
        <v>455197</v>
      </c>
      <c r="F22" s="189">
        <v>15</v>
      </c>
      <c r="G22" s="234">
        <v>69.6</v>
      </c>
    </row>
    <row r="23" spans="1:7" ht="15" customHeight="1">
      <c r="A23" s="76" t="s">
        <v>132</v>
      </c>
      <c r="B23" s="324" t="s">
        <v>301</v>
      </c>
      <c r="C23" s="325"/>
      <c r="D23" s="189">
        <v>14</v>
      </c>
      <c r="E23" s="189">
        <v>72500</v>
      </c>
      <c r="F23" s="189">
        <v>5</v>
      </c>
      <c r="G23" s="234">
        <v>27.7</v>
      </c>
    </row>
    <row r="24" spans="1:7" ht="14.25">
      <c r="A24" s="77"/>
      <c r="B24" s="320" t="s">
        <v>101</v>
      </c>
      <c r="C24" s="311"/>
      <c r="D24" s="189">
        <v>15</v>
      </c>
      <c r="E24" s="189">
        <v>80100</v>
      </c>
      <c r="F24" s="189">
        <v>4</v>
      </c>
      <c r="G24" s="234">
        <v>43.8</v>
      </c>
    </row>
    <row r="25" spans="1:7" ht="14.25">
      <c r="A25" s="77"/>
      <c r="B25" s="320" t="s">
        <v>102</v>
      </c>
      <c r="C25" s="311"/>
      <c r="D25" s="189">
        <v>18</v>
      </c>
      <c r="E25" s="189">
        <v>94300</v>
      </c>
      <c r="F25" s="189">
        <v>15</v>
      </c>
      <c r="G25" s="234">
        <v>53</v>
      </c>
    </row>
    <row r="26" spans="1:7" ht="14.25">
      <c r="A26" s="77"/>
      <c r="B26" s="320" t="s">
        <v>103</v>
      </c>
      <c r="C26" s="311"/>
      <c r="D26" s="189">
        <v>8</v>
      </c>
      <c r="E26" s="189">
        <v>23500</v>
      </c>
      <c r="F26" s="189">
        <v>5</v>
      </c>
      <c r="G26" s="234">
        <v>53.4</v>
      </c>
    </row>
    <row r="27" spans="1:7" ht="14.25">
      <c r="A27" s="77"/>
      <c r="B27" s="320" t="s">
        <v>104</v>
      </c>
      <c r="C27" s="311"/>
      <c r="D27" s="189">
        <v>7</v>
      </c>
      <c r="E27" s="189">
        <v>40400</v>
      </c>
      <c r="F27" s="189">
        <v>7</v>
      </c>
      <c r="G27" s="234">
        <v>86</v>
      </c>
    </row>
    <row r="28" spans="1:7" ht="27" customHeight="1">
      <c r="A28" s="77"/>
      <c r="B28" s="320" t="s">
        <v>302</v>
      </c>
      <c r="C28" s="311"/>
      <c r="D28" s="189">
        <v>19</v>
      </c>
      <c r="E28" s="189">
        <v>106860</v>
      </c>
      <c r="F28" s="189">
        <v>13</v>
      </c>
      <c r="G28" s="234">
        <v>28.7</v>
      </c>
    </row>
    <row r="29" spans="1:7" ht="14.25">
      <c r="A29" s="77"/>
      <c r="B29" s="320" t="s">
        <v>106</v>
      </c>
      <c r="C29" s="311"/>
      <c r="D29" s="189">
        <v>7</v>
      </c>
      <c r="E29" s="189">
        <v>17700</v>
      </c>
      <c r="F29" s="189">
        <v>7</v>
      </c>
      <c r="G29" s="234">
        <v>89.3</v>
      </c>
    </row>
    <row r="30" spans="1:7" ht="14.25">
      <c r="A30" s="78"/>
      <c r="B30" s="311" t="s">
        <v>107</v>
      </c>
      <c r="C30" s="313"/>
      <c r="D30" s="189">
        <v>4</v>
      </c>
      <c r="E30" s="189">
        <v>12700</v>
      </c>
      <c r="F30" s="189">
        <v>4</v>
      </c>
      <c r="G30" s="234">
        <v>86.8</v>
      </c>
    </row>
    <row r="31" spans="1:7" ht="14.25" customHeight="1">
      <c r="A31" s="315" t="s">
        <v>303</v>
      </c>
      <c r="B31" s="313" t="s">
        <v>112</v>
      </c>
      <c r="C31" s="313"/>
      <c r="D31" s="189">
        <v>1</v>
      </c>
      <c r="E31" s="189">
        <v>1900</v>
      </c>
      <c r="F31" s="189">
        <v>1</v>
      </c>
      <c r="G31" s="234">
        <v>27.4</v>
      </c>
    </row>
    <row r="32" spans="1:7" ht="14.25">
      <c r="A32" s="315"/>
      <c r="B32" s="313" t="s">
        <v>113</v>
      </c>
      <c r="C32" s="313"/>
      <c r="D32" s="189">
        <v>1</v>
      </c>
      <c r="E32" s="189">
        <v>2700</v>
      </c>
      <c r="F32" s="189">
        <v>0</v>
      </c>
      <c r="G32" s="234">
        <v>0</v>
      </c>
    </row>
    <row r="33" spans="1:7" ht="14.25">
      <c r="A33" s="315"/>
      <c r="B33" s="313" t="s">
        <v>114</v>
      </c>
      <c r="C33" s="313"/>
      <c r="D33" s="189">
        <v>4</v>
      </c>
      <c r="E33" s="189">
        <v>8900</v>
      </c>
      <c r="F33" s="189">
        <v>2</v>
      </c>
      <c r="G33" s="234">
        <v>36.6</v>
      </c>
    </row>
    <row r="34" spans="1:7" ht="14.25">
      <c r="A34" s="315"/>
      <c r="B34" s="313" t="s">
        <v>115</v>
      </c>
      <c r="C34" s="313"/>
      <c r="D34" s="189">
        <v>1</v>
      </c>
      <c r="E34" s="189">
        <v>4100</v>
      </c>
      <c r="F34" s="189">
        <v>1</v>
      </c>
      <c r="G34" s="234">
        <v>85.3</v>
      </c>
    </row>
    <row r="35" spans="1:7" ht="14.25">
      <c r="A35" s="315"/>
      <c r="B35" s="313" t="s">
        <v>116</v>
      </c>
      <c r="C35" s="313"/>
      <c r="D35" s="189">
        <v>2</v>
      </c>
      <c r="E35" s="189">
        <v>6000</v>
      </c>
      <c r="F35" s="189">
        <v>2</v>
      </c>
      <c r="G35" s="234">
        <v>199.9</v>
      </c>
    </row>
    <row r="36" spans="1:7" ht="14.25" customHeight="1">
      <c r="A36" s="315"/>
      <c r="B36" s="313" t="s">
        <v>304</v>
      </c>
      <c r="C36" s="313"/>
      <c r="D36" s="189">
        <v>4</v>
      </c>
      <c r="E36" s="189">
        <v>6000</v>
      </c>
      <c r="F36" s="189">
        <v>4</v>
      </c>
      <c r="G36" s="234">
        <v>41.6</v>
      </c>
    </row>
    <row r="37" spans="1:7" ht="14.25">
      <c r="A37" s="312"/>
      <c r="B37" s="313" t="s">
        <v>118</v>
      </c>
      <c r="C37" s="313"/>
      <c r="D37" s="190">
        <v>2</v>
      </c>
      <c r="E37" s="190">
        <v>2840</v>
      </c>
      <c r="F37" s="190">
        <v>0</v>
      </c>
      <c r="G37" s="235">
        <v>0</v>
      </c>
    </row>
    <row r="38" spans="1:7" ht="37.5" customHeight="1">
      <c r="A38" s="313" t="s">
        <v>305</v>
      </c>
      <c r="B38" s="313" t="s">
        <v>161</v>
      </c>
      <c r="C38" s="313"/>
      <c r="D38" s="189">
        <v>10</v>
      </c>
      <c r="E38" s="189">
        <v>83950</v>
      </c>
      <c r="F38" s="189">
        <v>5</v>
      </c>
      <c r="G38" s="234">
        <v>53.2</v>
      </c>
    </row>
    <row r="39" spans="1:7" ht="14.25">
      <c r="A39" s="313"/>
      <c r="B39" s="320" t="s">
        <v>120</v>
      </c>
      <c r="C39" s="311"/>
      <c r="D39" s="189">
        <v>2.6</v>
      </c>
      <c r="E39" s="189">
        <v>12350</v>
      </c>
      <c r="F39" s="189">
        <v>2.6</v>
      </c>
      <c r="G39" s="234">
        <v>144.3</v>
      </c>
    </row>
    <row r="40" ht="14.25">
      <c r="G40" s="79"/>
    </row>
  </sheetData>
  <sheetProtection/>
  <mergeCells count="36"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6:C6"/>
    <mergeCell ref="B7:B9"/>
    <mergeCell ref="B10:B12"/>
    <mergeCell ref="B13:C13"/>
    <mergeCell ref="B14:C14"/>
    <mergeCell ref="B16:B1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4.375" style="72" customWidth="1"/>
    <col min="2" max="3" width="13.125" style="72" customWidth="1"/>
    <col min="4" max="4" width="9.00390625" style="72" customWidth="1"/>
    <col min="5" max="5" width="14.125" style="72" customWidth="1"/>
    <col min="6" max="6" width="9.00390625" style="72" customWidth="1"/>
    <col min="7" max="7" width="9.25390625" style="72" bestFit="1" customWidth="1"/>
    <col min="8" max="8" width="9.00390625" style="72" customWidth="1"/>
    <col min="9" max="9" width="11.125" style="72" bestFit="1" customWidth="1"/>
    <col min="10" max="16384" width="9.00390625" style="72" customWidth="1"/>
  </cols>
  <sheetData>
    <row r="1" spans="1:6" ht="22.5">
      <c r="A1" s="326" t="s">
        <v>306</v>
      </c>
      <c r="B1" s="326"/>
      <c r="C1" s="326"/>
      <c r="D1" s="326"/>
      <c r="E1" s="326"/>
      <c r="F1" s="326"/>
    </row>
    <row r="2" spans="2:6" ht="14.25">
      <c r="B2" s="80"/>
      <c r="C2" s="80" t="s">
        <v>398</v>
      </c>
      <c r="D2" s="80"/>
      <c r="E2" s="80"/>
      <c r="F2" s="81" t="s">
        <v>184</v>
      </c>
    </row>
    <row r="3" spans="1:6" ht="36">
      <c r="A3" s="82" t="s">
        <v>307</v>
      </c>
      <c r="B3" s="82" t="s">
        <v>122</v>
      </c>
      <c r="C3" s="83" t="s">
        <v>308</v>
      </c>
      <c r="D3" s="83" t="s">
        <v>309</v>
      </c>
      <c r="E3" s="84" t="s">
        <v>310</v>
      </c>
      <c r="F3" s="85" t="s">
        <v>134</v>
      </c>
    </row>
    <row r="4" spans="1:6" ht="14.25" customHeight="1">
      <c r="A4" s="86" t="s">
        <v>86</v>
      </c>
      <c r="B4" s="86"/>
      <c r="C4" s="83">
        <v>240</v>
      </c>
      <c r="D4" s="236">
        <v>201</v>
      </c>
      <c r="E4" s="83">
        <v>3304860</v>
      </c>
      <c r="F4" s="87">
        <v>50.7</v>
      </c>
    </row>
    <row r="5" spans="1:6" ht="14.25" customHeight="1">
      <c r="A5" s="88">
        <v>1</v>
      </c>
      <c r="B5" s="89" t="s">
        <v>135</v>
      </c>
      <c r="C5" s="88">
        <v>3</v>
      </c>
      <c r="D5" s="88">
        <v>3</v>
      </c>
      <c r="E5" s="88">
        <v>160000</v>
      </c>
      <c r="F5" s="87">
        <v>26.9</v>
      </c>
    </row>
    <row r="6" spans="1:6" ht="14.25" customHeight="1">
      <c r="A6" s="88">
        <v>2</v>
      </c>
      <c r="B6" s="89" t="s">
        <v>136</v>
      </c>
      <c r="C6" s="88">
        <v>6</v>
      </c>
      <c r="D6" s="88">
        <v>6</v>
      </c>
      <c r="E6" s="88">
        <v>136464</v>
      </c>
      <c r="F6" s="87">
        <v>57.1</v>
      </c>
    </row>
    <row r="7" spans="1:6" ht="14.25" customHeight="1">
      <c r="A7" s="88">
        <v>3</v>
      </c>
      <c r="B7" s="89" t="s">
        <v>137</v>
      </c>
      <c r="C7" s="88">
        <v>4</v>
      </c>
      <c r="D7" s="88">
        <v>4</v>
      </c>
      <c r="E7" s="88">
        <v>115000</v>
      </c>
      <c r="F7" s="87">
        <v>121</v>
      </c>
    </row>
    <row r="8" spans="1:6" ht="14.25" customHeight="1">
      <c r="A8" s="88">
        <v>4</v>
      </c>
      <c r="B8" s="89" t="s">
        <v>138</v>
      </c>
      <c r="C8" s="88">
        <v>5</v>
      </c>
      <c r="D8" s="88">
        <v>5</v>
      </c>
      <c r="E8" s="88">
        <v>125000</v>
      </c>
      <c r="F8" s="87">
        <v>41.2</v>
      </c>
    </row>
    <row r="9" spans="1:6" ht="14.25" customHeight="1">
      <c r="A9" s="88">
        <v>5</v>
      </c>
      <c r="B9" s="89" t="s">
        <v>139</v>
      </c>
      <c r="C9" s="88">
        <v>13</v>
      </c>
      <c r="D9" s="88">
        <v>13</v>
      </c>
      <c r="E9" s="88">
        <v>126500</v>
      </c>
      <c r="F9" s="87">
        <v>81.2</v>
      </c>
    </row>
    <row r="10" spans="1:6" ht="14.25" customHeight="1">
      <c r="A10" s="88">
        <v>6</v>
      </c>
      <c r="B10" s="89" t="s">
        <v>140</v>
      </c>
      <c r="C10" s="88">
        <v>9</v>
      </c>
      <c r="D10" s="88">
        <v>9</v>
      </c>
      <c r="E10" s="88">
        <v>83500</v>
      </c>
      <c r="F10" s="87">
        <v>40.8</v>
      </c>
    </row>
    <row r="11" spans="1:6" ht="14.25" customHeight="1">
      <c r="A11" s="88">
        <v>7</v>
      </c>
      <c r="B11" s="89" t="s">
        <v>141</v>
      </c>
      <c r="C11" s="88">
        <v>8</v>
      </c>
      <c r="D11" s="88">
        <v>8</v>
      </c>
      <c r="E11" s="88">
        <v>67500</v>
      </c>
      <c r="F11" s="87">
        <v>93.8</v>
      </c>
    </row>
    <row r="12" spans="1:6" ht="14.25" customHeight="1">
      <c r="A12" s="88">
        <v>8</v>
      </c>
      <c r="B12" s="89" t="s">
        <v>142</v>
      </c>
      <c r="C12" s="88">
        <v>12</v>
      </c>
      <c r="D12" s="88">
        <v>9</v>
      </c>
      <c r="E12" s="88">
        <v>162000</v>
      </c>
      <c r="F12" s="87">
        <v>57.5</v>
      </c>
    </row>
    <row r="13" spans="1:6" ht="14.25" customHeight="1">
      <c r="A13" s="88">
        <v>9</v>
      </c>
      <c r="B13" s="89" t="s">
        <v>143</v>
      </c>
      <c r="C13" s="88">
        <v>13</v>
      </c>
      <c r="D13" s="88">
        <v>13</v>
      </c>
      <c r="E13" s="88">
        <v>256000</v>
      </c>
      <c r="F13" s="87">
        <v>39.8</v>
      </c>
    </row>
    <row r="14" spans="1:6" ht="14.25" customHeight="1">
      <c r="A14" s="88">
        <v>10</v>
      </c>
      <c r="B14" s="89" t="s">
        <v>144</v>
      </c>
      <c r="C14" s="88">
        <v>15</v>
      </c>
      <c r="D14" s="88">
        <v>10</v>
      </c>
      <c r="E14" s="88">
        <v>517000</v>
      </c>
      <c r="F14" s="87">
        <v>31</v>
      </c>
    </row>
    <row r="15" spans="1:6" ht="14.25" customHeight="1">
      <c r="A15" s="88">
        <v>11</v>
      </c>
      <c r="B15" s="89" t="s">
        <v>145</v>
      </c>
      <c r="C15" s="88">
        <v>18</v>
      </c>
      <c r="D15" s="88">
        <v>11</v>
      </c>
      <c r="E15" s="88">
        <v>419500</v>
      </c>
      <c r="F15" s="87">
        <v>39.1</v>
      </c>
    </row>
    <row r="16" spans="1:6" ht="14.25" customHeight="1">
      <c r="A16" s="88">
        <v>12</v>
      </c>
      <c r="B16" s="89" t="s">
        <v>146</v>
      </c>
      <c r="C16" s="88">
        <v>7</v>
      </c>
      <c r="D16" s="88">
        <v>6</v>
      </c>
      <c r="E16" s="88">
        <v>38000</v>
      </c>
      <c r="F16" s="87">
        <v>148.4</v>
      </c>
    </row>
    <row r="17" spans="1:6" ht="14.25" customHeight="1">
      <c r="A17" s="88">
        <v>13</v>
      </c>
      <c r="B17" s="89" t="s">
        <v>147</v>
      </c>
      <c r="C17" s="88">
        <v>8</v>
      </c>
      <c r="D17" s="88">
        <v>7</v>
      </c>
      <c r="E17" s="88">
        <v>45000</v>
      </c>
      <c r="F17" s="87">
        <v>44.8</v>
      </c>
    </row>
    <row r="18" spans="1:6" ht="14.25" customHeight="1">
      <c r="A18" s="88">
        <v>14</v>
      </c>
      <c r="B18" s="89" t="s">
        <v>148</v>
      </c>
      <c r="C18" s="88">
        <v>5</v>
      </c>
      <c r="D18" s="88">
        <v>5</v>
      </c>
      <c r="E18" s="88">
        <v>53000</v>
      </c>
      <c r="F18" s="87">
        <v>76.1</v>
      </c>
    </row>
    <row r="19" spans="1:6" ht="14.25" customHeight="1">
      <c r="A19" s="88">
        <v>15</v>
      </c>
      <c r="B19" s="89" t="s">
        <v>149</v>
      </c>
      <c r="C19" s="88">
        <v>7</v>
      </c>
      <c r="D19" s="88">
        <v>5</v>
      </c>
      <c r="E19" s="88">
        <v>43600</v>
      </c>
      <c r="F19" s="87">
        <v>58.6</v>
      </c>
    </row>
    <row r="20" spans="1:6" ht="14.25" customHeight="1">
      <c r="A20" s="88">
        <v>16</v>
      </c>
      <c r="B20" s="89" t="s">
        <v>150</v>
      </c>
      <c r="C20" s="88">
        <v>3</v>
      </c>
      <c r="D20" s="88">
        <v>3</v>
      </c>
      <c r="E20" s="88">
        <v>44500</v>
      </c>
      <c r="F20" s="87">
        <v>100</v>
      </c>
    </row>
    <row r="21" spans="1:6" ht="14.25" customHeight="1">
      <c r="A21" s="88">
        <v>17</v>
      </c>
      <c r="B21" s="89" t="s">
        <v>151</v>
      </c>
      <c r="C21" s="88">
        <v>4</v>
      </c>
      <c r="D21" s="88">
        <v>2</v>
      </c>
      <c r="E21" s="88">
        <v>42500</v>
      </c>
      <c r="F21" s="87">
        <v>1.6</v>
      </c>
    </row>
    <row r="22" spans="1:6" ht="14.25" customHeight="1">
      <c r="A22" s="88">
        <v>18</v>
      </c>
      <c r="B22" s="89" t="s">
        <v>152</v>
      </c>
      <c r="C22" s="88">
        <v>5</v>
      </c>
      <c r="D22" s="88">
        <v>5</v>
      </c>
      <c r="E22" s="88">
        <v>121676</v>
      </c>
      <c r="F22" s="87">
        <v>38</v>
      </c>
    </row>
    <row r="23" spans="1:6" ht="14.25" customHeight="1">
      <c r="A23" s="88">
        <v>19</v>
      </c>
      <c r="B23" s="89" t="s">
        <v>153</v>
      </c>
      <c r="C23" s="88">
        <v>5</v>
      </c>
      <c r="D23" s="88">
        <v>5</v>
      </c>
      <c r="E23" s="88">
        <v>7850</v>
      </c>
      <c r="F23" s="87">
        <v>107.2</v>
      </c>
    </row>
    <row r="24" spans="1:6" ht="14.25" customHeight="1">
      <c r="A24" s="88">
        <v>20</v>
      </c>
      <c r="B24" s="89" t="s">
        <v>154</v>
      </c>
      <c r="C24" s="88">
        <v>6</v>
      </c>
      <c r="D24" s="88">
        <v>6</v>
      </c>
      <c r="E24" s="88">
        <v>28600</v>
      </c>
      <c r="F24" s="87">
        <v>104.5</v>
      </c>
    </row>
    <row r="25" spans="1:6" ht="14.25" customHeight="1">
      <c r="A25" s="88">
        <v>21</v>
      </c>
      <c r="B25" s="89" t="s">
        <v>155</v>
      </c>
      <c r="C25" s="88">
        <v>4</v>
      </c>
      <c r="D25" s="88">
        <v>4</v>
      </c>
      <c r="E25" s="88">
        <v>15900</v>
      </c>
      <c r="F25" s="87">
        <v>31.6</v>
      </c>
    </row>
    <row r="26" spans="1:6" ht="14.25" customHeight="1">
      <c r="A26" s="88">
        <v>22</v>
      </c>
      <c r="B26" s="89" t="s">
        <v>156</v>
      </c>
      <c r="C26" s="88">
        <v>4</v>
      </c>
      <c r="D26" s="88">
        <v>4</v>
      </c>
      <c r="E26" s="88">
        <v>17000</v>
      </c>
      <c r="F26" s="87">
        <v>80.7</v>
      </c>
    </row>
    <row r="27" spans="1:6" ht="14.25" customHeight="1">
      <c r="A27" s="88">
        <v>23</v>
      </c>
      <c r="B27" s="89" t="s">
        <v>157</v>
      </c>
      <c r="C27" s="88">
        <v>4</v>
      </c>
      <c r="D27" s="88">
        <v>4</v>
      </c>
      <c r="E27" s="88">
        <v>22000</v>
      </c>
      <c r="F27" s="87">
        <v>39.7</v>
      </c>
    </row>
    <row r="28" spans="1:6" ht="14.25" customHeight="1">
      <c r="A28" s="88">
        <v>24</v>
      </c>
      <c r="B28" s="89" t="s">
        <v>158</v>
      </c>
      <c r="C28" s="88">
        <v>7</v>
      </c>
      <c r="D28" s="88">
        <v>6</v>
      </c>
      <c r="E28" s="88">
        <v>22300</v>
      </c>
      <c r="F28" s="87">
        <v>62.3</v>
      </c>
    </row>
    <row r="29" spans="1:6" ht="14.25" customHeight="1">
      <c r="A29" s="88">
        <v>25</v>
      </c>
      <c r="B29" s="89" t="s">
        <v>159</v>
      </c>
      <c r="C29" s="88">
        <v>5</v>
      </c>
      <c r="D29" s="88">
        <v>5</v>
      </c>
      <c r="E29" s="88">
        <v>17500</v>
      </c>
      <c r="F29" s="87">
        <v>171.7</v>
      </c>
    </row>
    <row r="30" spans="1:6" ht="14.25" customHeight="1">
      <c r="A30" s="88">
        <v>26</v>
      </c>
      <c r="B30" s="89" t="s">
        <v>160</v>
      </c>
      <c r="C30" s="88">
        <v>8</v>
      </c>
      <c r="D30" s="88">
        <v>3</v>
      </c>
      <c r="E30" s="88">
        <v>27000</v>
      </c>
      <c r="F30" s="87">
        <v>10.9</v>
      </c>
    </row>
    <row r="31" spans="1:6" ht="14.25" customHeight="1">
      <c r="A31" s="90">
        <v>27</v>
      </c>
      <c r="B31" s="89" t="s">
        <v>311</v>
      </c>
      <c r="C31" s="237">
        <v>1</v>
      </c>
      <c r="D31" s="237">
        <v>1</v>
      </c>
      <c r="E31" s="237">
        <v>2200</v>
      </c>
      <c r="F31" s="87">
        <v>86.7</v>
      </c>
    </row>
    <row r="32" spans="1:6" ht="14.25" customHeight="1">
      <c r="A32" s="88">
        <v>28</v>
      </c>
      <c r="B32" s="89" t="s">
        <v>312</v>
      </c>
      <c r="C32" s="237">
        <v>2</v>
      </c>
      <c r="D32" s="237">
        <v>2</v>
      </c>
      <c r="E32" s="237">
        <v>13000</v>
      </c>
      <c r="F32" s="87">
        <v>108.8</v>
      </c>
    </row>
    <row r="33" spans="1:6" ht="14.25" customHeight="1">
      <c r="A33" s="88">
        <v>29</v>
      </c>
      <c r="B33" s="89" t="s">
        <v>162</v>
      </c>
      <c r="C33" s="238">
        <v>2</v>
      </c>
      <c r="D33" s="238">
        <v>1</v>
      </c>
      <c r="E33" s="238">
        <v>8000</v>
      </c>
      <c r="F33" s="239">
        <v>12.9</v>
      </c>
    </row>
    <row r="34" spans="1:6" ht="14.25" customHeight="1">
      <c r="A34" s="88">
        <v>30</v>
      </c>
      <c r="B34" s="89" t="s">
        <v>163</v>
      </c>
      <c r="C34" s="238">
        <v>4</v>
      </c>
      <c r="D34" s="238">
        <v>4</v>
      </c>
      <c r="E34" s="238">
        <v>13150</v>
      </c>
      <c r="F34" s="239">
        <v>140.9</v>
      </c>
    </row>
    <row r="35" spans="1:6" ht="14.25" customHeight="1">
      <c r="A35" s="88">
        <v>31</v>
      </c>
      <c r="B35" s="89" t="s">
        <v>313</v>
      </c>
      <c r="C35" s="238">
        <v>6</v>
      </c>
      <c r="D35" s="238">
        <v>4</v>
      </c>
      <c r="E35" s="238">
        <v>39590</v>
      </c>
      <c r="F35" s="239">
        <v>21.6</v>
      </c>
    </row>
    <row r="36" spans="1:6" ht="14.25" customHeight="1">
      <c r="A36" s="88">
        <v>32</v>
      </c>
      <c r="B36" s="89" t="s">
        <v>164</v>
      </c>
      <c r="C36" s="238">
        <v>1</v>
      </c>
      <c r="D36" s="238">
        <v>1</v>
      </c>
      <c r="E36" s="238">
        <v>2000</v>
      </c>
      <c r="F36" s="239">
        <v>126.7</v>
      </c>
    </row>
    <row r="37" spans="1:6" ht="14.25" customHeight="1">
      <c r="A37" s="88">
        <v>33</v>
      </c>
      <c r="B37" s="89" t="s">
        <v>314</v>
      </c>
      <c r="C37" s="238">
        <v>2</v>
      </c>
      <c r="D37" s="238">
        <v>2</v>
      </c>
      <c r="E37" s="238">
        <v>31100</v>
      </c>
      <c r="F37" s="239">
        <v>61.1</v>
      </c>
    </row>
    <row r="38" spans="1:6" ht="14.25" customHeight="1">
      <c r="A38" s="88">
        <v>34</v>
      </c>
      <c r="B38" s="89" t="s">
        <v>165</v>
      </c>
      <c r="C38" s="238">
        <v>3</v>
      </c>
      <c r="D38" s="238">
        <v>3</v>
      </c>
      <c r="E38" s="238">
        <v>47000</v>
      </c>
      <c r="F38" s="239">
        <v>94.5</v>
      </c>
    </row>
    <row r="39" spans="1:6" ht="14.25" customHeight="1">
      <c r="A39" s="88">
        <v>35</v>
      </c>
      <c r="B39" s="89" t="s">
        <v>166</v>
      </c>
      <c r="C39" s="238">
        <v>2</v>
      </c>
      <c r="D39" s="238">
        <v>2</v>
      </c>
      <c r="E39" s="238">
        <v>6500</v>
      </c>
      <c r="F39" s="239">
        <v>51.2</v>
      </c>
    </row>
    <row r="40" spans="1:6" ht="14.25" customHeight="1">
      <c r="A40" s="88">
        <v>36</v>
      </c>
      <c r="B40" s="89" t="s">
        <v>167</v>
      </c>
      <c r="C40" s="238">
        <v>1</v>
      </c>
      <c r="D40" s="238">
        <v>1</v>
      </c>
      <c r="E40" s="238">
        <v>1000</v>
      </c>
      <c r="F40" s="239">
        <v>59.7</v>
      </c>
    </row>
    <row r="41" spans="1:6" ht="14.25" customHeight="1">
      <c r="A41" s="88">
        <v>37</v>
      </c>
      <c r="B41" s="89" t="s">
        <v>168</v>
      </c>
      <c r="C41" s="238">
        <v>1</v>
      </c>
      <c r="D41" s="238">
        <v>1</v>
      </c>
      <c r="E41" s="238">
        <v>3000</v>
      </c>
      <c r="F41" s="239">
        <v>27.2</v>
      </c>
    </row>
    <row r="42" spans="1:6" ht="14.25" customHeight="1">
      <c r="A42" s="88">
        <v>38</v>
      </c>
      <c r="B42" s="89" t="s">
        <v>169</v>
      </c>
      <c r="C42" s="238">
        <v>1</v>
      </c>
      <c r="D42" s="238">
        <v>1</v>
      </c>
      <c r="E42" s="238">
        <v>4000</v>
      </c>
      <c r="F42" s="239">
        <v>54.3</v>
      </c>
    </row>
    <row r="43" spans="1:6" ht="14.25" customHeight="1">
      <c r="A43" s="88">
        <v>39</v>
      </c>
      <c r="B43" s="89" t="s">
        <v>170</v>
      </c>
      <c r="C43" s="238">
        <v>1</v>
      </c>
      <c r="D43" s="238">
        <v>1</v>
      </c>
      <c r="E43" s="238">
        <v>22000</v>
      </c>
      <c r="F43" s="239">
        <v>95.5</v>
      </c>
    </row>
    <row r="44" spans="1:6" ht="14.25" customHeight="1">
      <c r="A44" s="88">
        <v>40</v>
      </c>
      <c r="B44" s="89" t="s">
        <v>171</v>
      </c>
      <c r="C44" s="238">
        <v>3</v>
      </c>
      <c r="D44" s="238">
        <v>3</v>
      </c>
      <c r="E44" s="238">
        <v>29300</v>
      </c>
      <c r="F44" s="239">
        <v>127</v>
      </c>
    </row>
    <row r="45" spans="1:6" ht="14.25" customHeight="1">
      <c r="A45" s="88">
        <v>41</v>
      </c>
      <c r="B45" s="89" t="s">
        <v>172</v>
      </c>
      <c r="C45" s="238">
        <v>2</v>
      </c>
      <c r="D45" s="238">
        <v>2</v>
      </c>
      <c r="E45" s="238">
        <v>25000</v>
      </c>
      <c r="F45" s="239">
        <v>25.8</v>
      </c>
    </row>
    <row r="46" spans="1:6" ht="14.25" customHeight="1">
      <c r="A46" s="88">
        <v>42</v>
      </c>
      <c r="B46" s="89" t="s">
        <v>173</v>
      </c>
      <c r="C46" s="238">
        <v>2</v>
      </c>
      <c r="D46" s="238">
        <v>2</v>
      </c>
      <c r="E46" s="238">
        <v>15000</v>
      </c>
      <c r="F46" s="239">
        <v>77.9</v>
      </c>
    </row>
    <row r="47" spans="1:6" ht="14.25" customHeight="1">
      <c r="A47" s="88">
        <v>43</v>
      </c>
      <c r="B47" s="89" t="s">
        <v>315</v>
      </c>
      <c r="C47" s="238">
        <v>1</v>
      </c>
      <c r="D47" s="238">
        <v>1</v>
      </c>
      <c r="E47" s="238">
        <v>8000</v>
      </c>
      <c r="F47" s="239">
        <v>63.3</v>
      </c>
    </row>
    <row r="48" spans="1:6" ht="14.25" customHeight="1">
      <c r="A48" s="88">
        <v>44</v>
      </c>
      <c r="B48" s="89" t="s">
        <v>316</v>
      </c>
      <c r="C48" s="238">
        <v>2</v>
      </c>
      <c r="D48" s="238">
        <v>2</v>
      </c>
      <c r="E48" s="238">
        <v>85000</v>
      </c>
      <c r="F48" s="239">
        <v>36.9</v>
      </c>
    </row>
    <row r="49" spans="1:6" ht="14.25" customHeight="1">
      <c r="A49" s="88">
        <v>45</v>
      </c>
      <c r="B49" s="91" t="s">
        <v>174</v>
      </c>
      <c r="C49" s="240">
        <v>1</v>
      </c>
      <c r="D49" s="240">
        <v>1</v>
      </c>
      <c r="E49" s="240">
        <v>4000</v>
      </c>
      <c r="F49" s="239">
        <v>0</v>
      </c>
    </row>
    <row r="50" spans="1:6" ht="14.25" customHeight="1">
      <c r="A50" s="88">
        <v>46</v>
      </c>
      <c r="B50" s="91" t="s">
        <v>317</v>
      </c>
      <c r="C50" s="91">
        <v>2</v>
      </c>
      <c r="D50" s="91">
        <v>0</v>
      </c>
      <c r="E50" s="91">
        <v>8000</v>
      </c>
      <c r="F50" s="239">
        <v>0</v>
      </c>
    </row>
    <row r="51" spans="1:6" ht="14.25" customHeight="1">
      <c r="A51" s="88">
        <v>47</v>
      </c>
      <c r="B51" s="91" t="s">
        <v>318</v>
      </c>
      <c r="C51" s="91">
        <v>4</v>
      </c>
      <c r="D51" s="91">
        <v>2</v>
      </c>
      <c r="E51" s="91">
        <v>123000</v>
      </c>
      <c r="F51" s="239">
        <v>23.8</v>
      </c>
    </row>
    <row r="52" spans="1:6" ht="14.25" customHeight="1">
      <c r="A52" s="88">
        <v>48</v>
      </c>
      <c r="B52" s="91" t="s">
        <v>319</v>
      </c>
      <c r="C52" s="91">
        <v>2</v>
      </c>
      <c r="D52" s="91">
        <v>0</v>
      </c>
      <c r="E52" s="91">
        <v>7000</v>
      </c>
      <c r="F52" s="239">
        <v>0</v>
      </c>
    </row>
    <row r="53" spans="1:6" ht="21.75" customHeight="1">
      <c r="A53" s="88">
        <v>49</v>
      </c>
      <c r="B53" s="91" t="s">
        <v>320</v>
      </c>
      <c r="C53" s="91">
        <v>3</v>
      </c>
      <c r="D53" s="91">
        <v>2</v>
      </c>
      <c r="E53" s="91">
        <v>56130</v>
      </c>
      <c r="F53" s="239">
        <v>19.1</v>
      </c>
    </row>
    <row r="54" spans="1:6" ht="14.25">
      <c r="A54" s="88">
        <v>50</v>
      </c>
      <c r="B54" s="91" t="s">
        <v>321</v>
      </c>
      <c r="C54" s="91">
        <v>3</v>
      </c>
      <c r="D54" s="91">
        <v>1</v>
      </c>
      <c r="E54" s="91">
        <v>37000</v>
      </c>
      <c r="F54" s="239">
        <v>73.7</v>
      </c>
    </row>
    <row r="55" ht="14.25">
      <c r="F55" s="92"/>
    </row>
  </sheetData>
  <sheetProtection/>
  <mergeCells count="1">
    <mergeCell ref="A1:F1"/>
  </mergeCells>
  <printOptions/>
  <pageMargins left="0.7" right="0.7" top="0.2" bottom="0.19" header="0.2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125" style="63" customWidth="1"/>
    <col min="2" max="2" width="14.625" style="63" customWidth="1"/>
    <col min="3" max="3" width="15.00390625" style="97" customWidth="1"/>
    <col min="4" max="4" width="14.375" style="97" customWidth="1"/>
    <col min="5" max="16384" width="9.00390625" style="63" customWidth="1"/>
  </cols>
  <sheetData>
    <row r="1" spans="1:4" ht="30.75" customHeight="1">
      <c r="A1" s="329" t="s">
        <v>175</v>
      </c>
      <c r="B1" s="329"/>
      <c r="C1" s="329"/>
      <c r="D1" s="329"/>
    </row>
    <row r="2" spans="3:4" ht="14.25">
      <c r="C2" s="193" t="s">
        <v>383</v>
      </c>
      <c r="D2" s="194" t="s">
        <v>133</v>
      </c>
    </row>
    <row r="3" spans="1:4" s="93" customFormat="1" ht="31.5" customHeight="1">
      <c r="A3" s="330" t="s">
        <v>82</v>
      </c>
      <c r="B3" s="331"/>
      <c r="C3" s="241" t="s">
        <v>177</v>
      </c>
      <c r="D3" s="242" t="s">
        <v>384</v>
      </c>
    </row>
    <row r="4" spans="1:4" s="94" customFormat="1" ht="24" customHeight="1">
      <c r="A4" s="333" t="s">
        <v>86</v>
      </c>
      <c r="B4" s="334"/>
      <c r="C4" s="94">
        <v>26000973</v>
      </c>
      <c r="D4" s="180"/>
    </row>
    <row r="5" spans="1:4" ht="18" customHeight="1">
      <c r="A5" s="335" t="s">
        <v>87</v>
      </c>
      <c r="B5" s="196" t="s">
        <v>88</v>
      </c>
      <c r="C5" s="125">
        <v>1557693</v>
      </c>
      <c r="D5" s="231">
        <v>15.96</v>
      </c>
    </row>
    <row r="6" spans="1:4" ht="18" customHeight="1">
      <c r="A6" s="335"/>
      <c r="B6" s="196" t="s">
        <v>89</v>
      </c>
      <c r="C6" s="125">
        <v>928152</v>
      </c>
      <c r="D6" s="231">
        <v>20.61</v>
      </c>
    </row>
    <row r="7" spans="1:4" ht="18" customHeight="1">
      <c r="A7" s="335"/>
      <c r="B7" s="196" t="s">
        <v>90</v>
      </c>
      <c r="C7" s="125">
        <v>1827221</v>
      </c>
      <c r="D7" s="231">
        <v>-28.38</v>
      </c>
    </row>
    <row r="8" spans="1:4" ht="18" customHeight="1">
      <c r="A8" s="335"/>
      <c r="B8" s="196" t="s">
        <v>91</v>
      </c>
      <c r="C8" s="125">
        <v>2146539</v>
      </c>
      <c r="D8" s="231">
        <v>7.01</v>
      </c>
    </row>
    <row r="9" spans="1:4" ht="18" customHeight="1">
      <c r="A9" s="335"/>
      <c r="B9" s="196" t="s">
        <v>92</v>
      </c>
      <c r="C9" s="125">
        <v>1690381</v>
      </c>
      <c r="D9" s="231">
        <v>-22.22</v>
      </c>
    </row>
    <row r="10" spans="1:4" ht="18" customHeight="1">
      <c r="A10" s="335"/>
      <c r="B10" s="196" t="s">
        <v>93</v>
      </c>
      <c r="C10" s="125">
        <v>1451419</v>
      </c>
      <c r="D10" s="231">
        <v>21</v>
      </c>
    </row>
    <row r="11" spans="1:4" ht="18" customHeight="1">
      <c r="A11" s="335"/>
      <c r="B11" s="196" t="s">
        <v>94</v>
      </c>
      <c r="C11" s="125">
        <v>1377459</v>
      </c>
      <c r="D11" s="231">
        <v>24.19</v>
      </c>
    </row>
    <row r="12" spans="1:4" ht="18" customHeight="1">
      <c r="A12" s="335"/>
      <c r="B12" s="196" t="s">
        <v>95</v>
      </c>
      <c r="C12" s="125">
        <v>1276556</v>
      </c>
      <c r="D12" s="231">
        <v>19.85</v>
      </c>
    </row>
    <row r="13" spans="1:4" ht="18" customHeight="1">
      <c r="A13" s="335"/>
      <c r="B13" s="196" t="s">
        <v>96</v>
      </c>
      <c r="C13" s="125">
        <v>2596868</v>
      </c>
      <c r="D13" s="231">
        <v>14.71</v>
      </c>
    </row>
    <row r="14" spans="1:4" ht="18" customHeight="1">
      <c r="A14" s="335"/>
      <c r="B14" s="196" t="s">
        <v>97</v>
      </c>
      <c r="C14" s="125">
        <v>3162522</v>
      </c>
      <c r="D14" s="231">
        <v>17.33</v>
      </c>
    </row>
    <row r="15" spans="1:4" ht="18" customHeight="1">
      <c r="A15" s="335"/>
      <c r="B15" s="196" t="s">
        <v>98</v>
      </c>
      <c r="C15" s="125">
        <v>2170477</v>
      </c>
      <c r="D15" s="231">
        <v>27.63</v>
      </c>
    </row>
    <row r="16" spans="1:4" ht="18" customHeight="1">
      <c r="A16" s="327" t="s">
        <v>99</v>
      </c>
      <c r="B16" s="196" t="s">
        <v>100</v>
      </c>
      <c r="C16" s="125">
        <v>793781</v>
      </c>
      <c r="D16" s="231">
        <v>-5.73</v>
      </c>
    </row>
    <row r="17" spans="1:4" ht="18" customHeight="1">
      <c r="A17" s="336"/>
      <c r="B17" s="196" t="s">
        <v>101</v>
      </c>
      <c r="C17" s="125">
        <v>1115512</v>
      </c>
      <c r="D17" s="231">
        <v>23.04</v>
      </c>
    </row>
    <row r="18" spans="1:4" ht="18" customHeight="1">
      <c r="A18" s="336"/>
      <c r="B18" s="196" t="s">
        <v>102</v>
      </c>
      <c r="C18" s="125">
        <v>1013101</v>
      </c>
      <c r="D18" s="231">
        <v>7.75</v>
      </c>
    </row>
    <row r="19" spans="1:4" ht="18" customHeight="1">
      <c r="A19" s="336"/>
      <c r="B19" s="196" t="s">
        <v>103</v>
      </c>
      <c r="C19" s="125">
        <v>270848</v>
      </c>
      <c r="D19" s="231">
        <v>22.72</v>
      </c>
    </row>
    <row r="20" spans="1:4" ht="18" customHeight="1">
      <c r="A20" s="336"/>
      <c r="B20" s="196" t="s">
        <v>104</v>
      </c>
      <c r="C20" s="125">
        <v>376743</v>
      </c>
      <c r="D20" s="231">
        <v>49.76</v>
      </c>
    </row>
    <row r="21" spans="1:4" ht="18" customHeight="1">
      <c r="A21" s="336"/>
      <c r="B21" s="196" t="s">
        <v>105</v>
      </c>
      <c r="C21" s="125">
        <v>1248704</v>
      </c>
      <c r="D21" s="231">
        <v>26.26</v>
      </c>
    </row>
    <row r="22" spans="1:4" ht="18" customHeight="1">
      <c r="A22" s="336"/>
      <c r="B22" s="196" t="s">
        <v>106</v>
      </c>
      <c r="C22" s="125">
        <v>163120</v>
      </c>
      <c r="D22" s="231">
        <v>38.2</v>
      </c>
    </row>
    <row r="23" spans="1:4" ht="18" customHeight="1">
      <c r="A23" s="328"/>
      <c r="B23" s="196" t="s">
        <v>107</v>
      </c>
      <c r="C23" s="125">
        <v>441183</v>
      </c>
      <c r="D23" s="231">
        <v>24.8</v>
      </c>
    </row>
    <row r="24" spans="1:4" ht="24" customHeight="1">
      <c r="A24" s="301" t="s">
        <v>108</v>
      </c>
      <c r="B24" s="96" t="s">
        <v>109</v>
      </c>
      <c r="C24" s="95">
        <f>(C5+C7+C8+C9)*0.85</f>
        <v>6138558.899999999</v>
      </c>
      <c r="D24" s="180"/>
    </row>
    <row r="25" spans="1:4" ht="27.75" customHeight="1">
      <c r="A25" s="301"/>
      <c r="B25" s="96" t="s">
        <v>110</v>
      </c>
      <c r="C25" s="125">
        <f>C10+C11+C17+C18+C19+C20+C21+C29+C30+C32+C33</f>
        <v>7233749</v>
      </c>
      <c r="D25" s="180"/>
    </row>
    <row r="26" spans="1:4" ht="18" customHeight="1">
      <c r="A26" s="332" t="s">
        <v>111</v>
      </c>
      <c r="B26" s="196" t="s">
        <v>112</v>
      </c>
      <c r="C26" s="125">
        <v>4228</v>
      </c>
      <c r="D26" s="231">
        <v>41.12</v>
      </c>
    </row>
    <row r="27" spans="1:4" ht="18" customHeight="1">
      <c r="A27" s="332"/>
      <c r="B27" s="196" t="s">
        <v>113</v>
      </c>
      <c r="C27" s="125">
        <v>0</v>
      </c>
      <c r="D27" s="231" t="s">
        <v>11</v>
      </c>
    </row>
    <row r="28" spans="1:4" ht="18" customHeight="1">
      <c r="A28" s="332"/>
      <c r="B28" s="196" t="s">
        <v>114</v>
      </c>
      <c r="C28" s="125">
        <v>0</v>
      </c>
      <c r="D28" s="231" t="s">
        <v>11</v>
      </c>
    </row>
    <row r="29" spans="1:4" ht="18" customHeight="1">
      <c r="A29" s="332"/>
      <c r="B29" s="196" t="s">
        <v>115</v>
      </c>
      <c r="C29" s="125">
        <v>136982</v>
      </c>
      <c r="D29" s="231">
        <v>10.04</v>
      </c>
    </row>
    <row r="30" spans="1:4" ht="18" customHeight="1">
      <c r="A30" s="332"/>
      <c r="B30" s="196" t="s">
        <v>116</v>
      </c>
      <c r="C30" s="243">
        <v>59252</v>
      </c>
      <c r="D30" s="244">
        <v>21.51</v>
      </c>
    </row>
    <row r="31" spans="1:4" ht="18" customHeight="1">
      <c r="A31" s="332"/>
      <c r="B31" s="196" t="s">
        <v>117</v>
      </c>
      <c r="C31" s="125">
        <v>0</v>
      </c>
      <c r="D31" s="245" t="s">
        <v>11</v>
      </c>
    </row>
    <row r="32" spans="1:4" ht="18" customHeight="1">
      <c r="A32" s="332"/>
      <c r="B32" s="196" t="s">
        <v>118</v>
      </c>
      <c r="C32" s="125">
        <v>36744</v>
      </c>
      <c r="D32" s="245">
        <v>9.58</v>
      </c>
    </row>
    <row r="33" spans="1:4" ht="18" customHeight="1">
      <c r="A33" s="327" t="s">
        <v>119</v>
      </c>
      <c r="B33" s="196" t="s">
        <v>120</v>
      </c>
      <c r="C33" s="125">
        <v>146985</v>
      </c>
      <c r="D33" s="245">
        <v>47.88</v>
      </c>
    </row>
    <row r="34" spans="1:4" ht="14.25">
      <c r="A34" s="328"/>
      <c r="B34" s="20" t="s">
        <v>351</v>
      </c>
      <c r="C34" s="246">
        <v>8503</v>
      </c>
      <c r="D34" s="247">
        <v>-28.49</v>
      </c>
    </row>
  </sheetData>
  <sheetProtection/>
  <mergeCells count="8">
    <mergeCell ref="A33:A34"/>
    <mergeCell ref="A1:D1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5" sqref="E25"/>
    </sheetView>
  </sheetViews>
  <sheetFormatPr defaultColWidth="9.00390625" defaultRowHeight="14.25"/>
  <cols>
    <col min="1" max="1" width="8.125" style="63" customWidth="1"/>
    <col min="2" max="2" width="14.625" style="63" customWidth="1"/>
    <col min="3" max="3" width="12.50390625" style="97" customWidth="1"/>
    <col min="4" max="4" width="15.00390625" style="97" customWidth="1"/>
    <col min="5" max="5" width="14.375" style="97" customWidth="1"/>
    <col min="6" max="6" width="11.375" style="97" customWidth="1"/>
    <col min="7" max="16384" width="9.00390625" style="63" customWidth="1"/>
  </cols>
  <sheetData>
    <row r="1" spans="1:6" ht="30.75" customHeight="1">
      <c r="A1" s="329" t="s">
        <v>178</v>
      </c>
      <c r="B1" s="329"/>
      <c r="C1" s="329"/>
      <c r="D1" s="329"/>
      <c r="E1" s="329"/>
      <c r="F1" s="329"/>
    </row>
    <row r="2" spans="3:6" ht="14.25">
      <c r="C2" s="337" t="s">
        <v>382</v>
      </c>
      <c r="D2" s="337"/>
      <c r="E2" s="338" t="s">
        <v>133</v>
      </c>
      <c r="F2" s="338"/>
    </row>
    <row r="3" spans="1:6" s="93" customFormat="1" ht="31.5" customHeight="1">
      <c r="A3" s="330" t="s">
        <v>82</v>
      </c>
      <c r="B3" s="331"/>
      <c r="C3" s="191" t="s">
        <v>179</v>
      </c>
      <c r="D3" s="191" t="s">
        <v>176</v>
      </c>
      <c r="E3" s="191" t="s">
        <v>180</v>
      </c>
      <c r="F3" s="21" t="s">
        <v>181</v>
      </c>
    </row>
    <row r="4" spans="1:6" s="94" customFormat="1" ht="24" customHeight="1">
      <c r="A4" s="333" t="s">
        <v>86</v>
      </c>
      <c r="B4" s="334"/>
      <c r="C4" s="248">
        <v>1796686</v>
      </c>
      <c r="D4" s="248">
        <v>1733199</v>
      </c>
      <c r="E4" s="249">
        <v>103.7</v>
      </c>
      <c r="F4" s="22"/>
    </row>
    <row r="5" spans="1:6" ht="18" customHeight="1">
      <c r="A5" s="335" t="s">
        <v>87</v>
      </c>
      <c r="B5" s="196" t="s">
        <v>88</v>
      </c>
      <c r="C5" s="23">
        <v>268429</v>
      </c>
      <c r="D5" s="23">
        <v>246330</v>
      </c>
      <c r="E5" s="249">
        <v>109</v>
      </c>
      <c r="F5" s="24">
        <f>RANK(E5,$E$5:$E$15)</f>
        <v>8</v>
      </c>
    </row>
    <row r="6" spans="1:6" ht="18" customHeight="1">
      <c r="A6" s="335"/>
      <c r="B6" s="196" t="s">
        <v>89</v>
      </c>
      <c r="C6" s="23">
        <v>29910</v>
      </c>
      <c r="D6" s="23">
        <v>36508</v>
      </c>
      <c r="E6" s="249">
        <v>81.9</v>
      </c>
      <c r="F6" s="24">
        <f aca="true" t="shared" si="0" ref="F6:F15">RANK(E6,$E$5:$E$15)</f>
        <v>11</v>
      </c>
    </row>
    <row r="7" spans="1:6" ht="18" customHeight="1">
      <c r="A7" s="335"/>
      <c r="B7" s="196" t="s">
        <v>90</v>
      </c>
      <c r="C7" s="23">
        <v>174694</v>
      </c>
      <c r="D7" s="23">
        <v>169534</v>
      </c>
      <c r="E7" s="249">
        <v>103</v>
      </c>
      <c r="F7" s="24">
        <f t="shared" si="0"/>
        <v>10</v>
      </c>
    </row>
    <row r="8" spans="1:6" ht="18" customHeight="1">
      <c r="A8" s="335"/>
      <c r="B8" s="196" t="s">
        <v>91</v>
      </c>
      <c r="C8" s="23">
        <v>32695</v>
      </c>
      <c r="D8" s="23">
        <v>28158</v>
      </c>
      <c r="E8" s="249">
        <v>116.1</v>
      </c>
      <c r="F8" s="24">
        <f t="shared" si="0"/>
        <v>4</v>
      </c>
    </row>
    <row r="9" spans="1:6" ht="18" customHeight="1">
      <c r="A9" s="335"/>
      <c r="B9" s="196" t="s">
        <v>92</v>
      </c>
      <c r="C9" s="23">
        <v>14807</v>
      </c>
      <c r="D9" s="23">
        <v>12873</v>
      </c>
      <c r="E9" s="249">
        <v>115</v>
      </c>
      <c r="F9" s="24">
        <f t="shared" si="0"/>
        <v>5</v>
      </c>
    </row>
    <row r="10" spans="1:6" ht="18" customHeight="1">
      <c r="A10" s="335"/>
      <c r="B10" s="196" t="s">
        <v>93</v>
      </c>
      <c r="C10" s="23">
        <v>120987</v>
      </c>
      <c r="D10" s="23">
        <v>80088</v>
      </c>
      <c r="E10" s="249">
        <v>151.1</v>
      </c>
      <c r="F10" s="24">
        <f t="shared" si="0"/>
        <v>2</v>
      </c>
    </row>
    <row r="11" spans="1:6" ht="18" customHeight="1">
      <c r="A11" s="335"/>
      <c r="B11" s="196" t="s">
        <v>94</v>
      </c>
      <c r="C11" s="23">
        <v>39766</v>
      </c>
      <c r="D11" s="23">
        <v>24805</v>
      </c>
      <c r="E11" s="249">
        <v>160.3</v>
      </c>
      <c r="F11" s="24">
        <f t="shared" si="0"/>
        <v>1</v>
      </c>
    </row>
    <row r="12" spans="1:6" ht="18" customHeight="1">
      <c r="A12" s="335"/>
      <c r="B12" s="196" t="s">
        <v>95</v>
      </c>
      <c r="C12" s="23">
        <v>234224</v>
      </c>
      <c r="D12" s="23">
        <v>195737</v>
      </c>
      <c r="E12" s="249">
        <v>119.7</v>
      </c>
      <c r="F12" s="24">
        <f t="shared" si="0"/>
        <v>3</v>
      </c>
    </row>
    <row r="13" spans="1:6" ht="18" customHeight="1">
      <c r="A13" s="335"/>
      <c r="B13" s="196" t="s">
        <v>96</v>
      </c>
      <c r="C13" s="23">
        <v>72664</v>
      </c>
      <c r="D13" s="23">
        <v>64752</v>
      </c>
      <c r="E13" s="249">
        <v>112.2</v>
      </c>
      <c r="F13" s="24">
        <f t="shared" si="0"/>
        <v>7</v>
      </c>
    </row>
    <row r="14" spans="1:6" ht="18" customHeight="1">
      <c r="A14" s="335"/>
      <c r="B14" s="196" t="s">
        <v>97</v>
      </c>
      <c r="C14" s="23">
        <v>138821</v>
      </c>
      <c r="D14" s="23">
        <v>121668</v>
      </c>
      <c r="E14" s="249">
        <v>114.1</v>
      </c>
      <c r="F14" s="24">
        <f>RANK(E14,$E$5:$E$15)</f>
        <v>6</v>
      </c>
    </row>
    <row r="15" spans="1:6" ht="18" customHeight="1">
      <c r="A15" s="335"/>
      <c r="B15" s="196" t="s">
        <v>98</v>
      </c>
      <c r="C15" s="23">
        <v>701956</v>
      </c>
      <c r="D15" s="23">
        <v>660890</v>
      </c>
      <c r="E15" s="249">
        <v>106.2</v>
      </c>
      <c r="F15" s="24">
        <f t="shared" si="0"/>
        <v>9</v>
      </c>
    </row>
    <row r="16" spans="1:6" ht="18" customHeight="1">
      <c r="A16" s="327" t="s">
        <v>99</v>
      </c>
      <c r="B16" s="196" t="s">
        <v>100</v>
      </c>
      <c r="C16" s="23">
        <v>17172</v>
      </c>
      <c r="D16" s="250">
        <v>16014</v>
      </c>
      <c r="E16" s="249">
        <v>107.2</v>
      </c>
      <c r="F16" s="24">
        <f>RANK(E16,$E$16:$E$22)</f>
        <v>6</v>
      </c>
    </row>
    <row r="17" spans="1:6" ht="18" customHeight="1">
      <c r="A17" s="336"/>
      <c r="B17" s="196" t="s">
        <v>101</v>
      </c>
      <c r="C17" s="23">
        <v>28790</v>
      </c>
      <c r="D17" s="23">
        <v>17245</v>
      </c>
      <c r="E17" s="249">
        <v>166.9</v>
      </c>
      <c r="F17" s="24">
        <f>RANK(E17,E16:E23)</f>
        <v>4</v>
      </c>
    </row>
    <row r="18" spans="1:6" ht="18" customHeight="1">
      <c r="A18" s="336"/>
      <c r="B18" s="196" t="s">
        <v>102</v>
      </c>
      <c r="C18" s="23">
        <v>29598</v>
      </c>
      <c r="D18" s="23">
        <v>28343</v>
      </c>
      <c r="E18" s="249">
        <v>104.4</v>
      </c>
      <c r="F18" s="24">
        <f>RANK(E18,E16:E23)</f>
        <v>7</v>
      </c>
    </row>
    <row r="19" spans="1:6" ht="18" customHeight="1">
      <c r="A19" s="336"/>
      <c r="B19" s="196" t="s">
        <v>103</v>
      </c>
      <c r="C19" s="23">
        <v>8601</v>
      </c>
      <c r="D19" s="23">
        <v>7318</v>
      </c>
      <c r="E19" s="249">
        <v>117.5</v>
      </c>
      <c r="F19" s="24">
        <f>RANK(E19,E16:E23)</f>
        <v>5</v>
      </c>
    </row>
    <row r="20" spans="1:6" ht="18" customHeight="1">
      <c r="A20" s="336"/>
      <c r="B20" s="196" t="s">
        <v>104</v>
      </c>
      <c r="C20" s="23">
        <v>31698</v>
      </c>
      <c r="D20" s="23">
        <v>16523</v>
      </c>
      <c r="E20" s="249">
        <v>191.8</v>
      </c>
      <c r="F20" s="24">
        <f>RANK(E20,E16:E23)</f>
        <v>1</v>
      </c>
    </row>
    <row r="21" spans="1:6" ht="18" customHeight="1">
      <c r="A21" s="336"/>
      <c r="B21" s="196" t="s">
        <v>105</v>
      </c>
      <c r="C21" s="23">
        <v>9103</v>
      </c>
      <c r="D21" s="23">
        <v>5077</v>
      </c>
      <c r="E21" s="249">
        <v>179.3</v>
      </c>
      <c r="F21" s="24">
        <f>RANK(E21,E16:E23)</f>
        <v>3</v>
      </c>
    </row>
    <row r="22" spans="1:6" ht="18" customHeight="1">
      <c r="A22" s="336"/>
      <c r="B22" s="196" t="s">
        <v>106</v>
      </c>
      <c r="C22" s="23">
        <v>2162</v>
      </c>
      <c r="D22" s="23">
        <v>1136</v>
      </c>
      <c r="E22" s="249">
        <v>190.2</v>
      </c>
      <c r="F22" s="24">
        <f>RANK(E22,E16:E23)</f>
        <v>2</v>
      </c>
    </row>
    <row r="23" spans="1:6" ht="18" customHeight="1">
      <c r="A23" s="328"/>
      <c r="B23" s="196" t="s">
        <v>107</v>
      </c>
      <c r="C23" s="23">
        <v>0</v>
      </c>
      <c r="D23" s="23">
        <v>200</v>
      </c>
      <c r="E23" s="249">
        <v>0</v>
      </c>
      <c r="F23" s="24"/>
    </row>
    <row r="24" spans="1:6" ht="24" customHeight="1">
      <c r="A24" s="301" t="s">
        <v>108</v>
      </c>
      <c r="B24" s="96" t="s">
        <v>109</v>
      </c>
      <c r="C24" s="23"/>
      <c r="D24" s="23"/>
      <c r="E24" s="25"/>
      <c r="F24" s="26"/>
    </row>
    <row r="25" spans="1:6" ht="27.75" customHeight="1">
      <c r="A25" s="301"/>
      <c r="B25" s="96" t="s">
        <v>110</v>
      </c>
      <c r="C25" s="23"/>
      <c r="D25" s="23"/>
      <c r="E25" s="25"/>
      <c r="F25" s="26"/>
    </row>
    <row r="26" spans="1:6" ht="18" customHeight="1">
      <c r="A26" s="332" t="s">
        <v>111</v>
      </c>
      <c r="B26" s="196" t="s">
        <v>112</v>
      </c>
      <c r="C26" s="27"/>
      <c r="D26" s="28"/>
      <c r="E26" s="28"/>
      <c r="F26" s="26"/>
    </row>
    <row r="27" spans="1:6" ht="18" customHeight="1">
      <c r="A27" s="332"/>
      <c r="B27" s="196" t="s">
        <v>113</v>
      </c>
      <c r="C27" s="27"/>
      <c r="D27" s="28"/>
      <c r="E27" s="28"/>
      <c r="F27" s="26"/>
    </row>
    <row r="28" spans="1:6" ht="18" customHeight="1">
      <c r="A28" s="332"/>
      <c r="B28" s="196" t="s">
        <v>114</v>
      </c>
      <c r="C28" s="27"/>
      <c r="D28" s="28"/>
      <c r="E28" s="28"/>
      <c r="F28" s="26"/>
    </row>
    <row r="29" spans="1:6" ht="18" customHeight="1">
      <c r="A29" s="332"/>
      <c r="B29" s="196" t="s">
        <v>115</v>
      </c>
      <c r="C29" s="28"/>
      <c r="D29" s="28"/>
      <c r="E29" s="23"/>
      <c r="F29" s="26"/>
    </row>
    <row r="30" spans="1:6" ht="18" customHeight="1">
      <c r="A30" s="332"/>
      <c r="B30" s="196" t="s">
        <v>116</v>
      </c>
      <c r="C30" s="28"/>
      <c r="D30" s="28"/>
      <c r="E30" s="23"/>
      <c r="F30" s="26"/>
    </row>
    <row r="31" spans="1:6" ht="18" customHeight="1">
      <c r="A31" s="332"/>
      <c r="B31" s="196" t="s">
        <v>117</v>
      </c>
      <c r="C31" s="27"/>
      <c r="D31" s="28"/>
      <c r="E31" s="28"/>
      <c r="F31" s="26"/>
    </row>
    <row r="32" spans="1:6" ht="18" customHeight="1">
      <c r="A32" s="332"/>
      <c r="B32" s="196" t="s">
        <v>118</v>
      </c>
      <c r="C32" s="28"/>
      <c r="D32" s="28"/>
      <c r="E32" s="23"/>
      <c r="F32" s="26"/>
    </row>
    <row r="33" spans="1:6" ht="18" customHeight="1">
      <c r="A33" s="192" t="s">
        <v>119</v>
      </c>
      <c r="B33" s="196" t="s">
        <v>120</v>
      </c>
      <c r="C33" s="28"/>
      <c r="D33" s="28"/>
      <c r="E33" s="23"/>
      <c r="F33" s="26"/>
    </row>
    <row r="34" spans="2:6" ht="42" customHeight="1">
      <c r="B34" s="309" t="s">
        <v>182</v>
      </c>
      <c r="C34" s="309"/>
      <c r="D34" s="309"/>
      <c r="E34" s="309"/>
      <c r="F34" s="309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00390625" defaultRowHeight="14.25"/>
  <cols>
    <col min="1" max="1" width="6.125" style="16" customWidth="1"/>
    <col min="2" max="2" width="15.375" style="16" customWidth="1"/>
    <col min="3" max="3" width="10.125" style="16" customWidth="1"/>
    <col min="4" max="4" width="12.875" style="16" customWidth="1"/>
    <col min="5" max="5" width="10.125" style="16" customWidth="1"/>
    <col min="6" max="6" width="8.625" style="16" customWidth="1"/>
    <col min="7" max="8" width="10.125" style="16" customWidth="1"/>
    <col min="9" max="9" width="11.00390625" style="16" customWidth="1"/>
    <col min="10" max="10" width="6.625" style="16" customWidth="1"/>
    <col min="11" max="11" width="13.875" style="16" bestFit="1" customWidth="1"/>
    <col min="12" max="242" width="9.00390625" style="16" customWidth="1"/>
    <col min="243" max="16384" width="9.00390625" style="98" customWidth="1"/>
  </cols>
  <sheetData>
    <row r="1" spans="1:10" ht="37.5" customHeight="1">
      <c r="A1" s="341" t="s">
        <v>183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2:9" ht="14.25" customHeight="1">
      <c r="B2" s="342" t="s">
        <v>357</v>
      </c>
      <c r="C2" s="342"/>
      <c r="D2" s="343"/>
      <c r="E2" s="343"/>
      <c r="F2" s="343"/>
      <c r="G2" s="342"/>
      <c r="I2" s="16" t="s">
        <v>184</v>
      </c>
    </row>
    <row r="3" spans="1:10" s="17" customFormat="1" ht="24" customHeight="1">
      <c r="A3" s="349" t="s">
        <v>82</v>
      </c>
      <c r="B3" s="346"/>
      <c r="C3" s="340" t="s">
        <v>185</v>
      </c>
      <c r="D3" s="340" t="s">
        <v>333</v>
      </c>
      <c r="E3" s="340" t="s">
        <v>330</v>
      </c>
      <c r="F3" s="340" t="s">
        <v>186</v>
      </c>
      <c r="G3" s="340" t="s">
        <v>187</v>
      </c>
      <c r="H3" s="340" t="s">
        <v>188</v>
      </c>
      <c r="I3" s="340" t="s">
        <v>4</v>
      </c>
      <c r="J3" s="347" t="s">
        <v>189</v>
      </c>
    </row>
    <row r="4" spans="1:10" s="17" customFormat="1" ht="28.5" customHeight="1">
      <c r="A4" s="349"/>
      <c r="B4" s="346"/>
      <c r="C4" s="340"/>
      <c r="D4" s="340"/>
      <c r="E4" s="346"/>
      <c r="F4" s="346"/>
      <c r="G4" s="346"/>
      <c r="H4" s="346"/>
      <c r="I4" s="346"/>
      <c r="J4" s="348"/>
    </row>
    <row r="5" spans="1:11" ht="21" customHeight="1">
      <c r="A5" s="344" t="s">
        <v>86</v>
      </c>
      <c r="B5" s="345"/>
      <c r="C5" s="99">
        <v>729108.9761733898</v>
      </c>
      <c r="D5" s="87">
        <v>1017303</v>
      </c>
      <c r="E5" s="177">
        <v>871826.4</v>
      </c>
      <c r="F5" s="125"/>
      <c r="G5" s="177">
        <v>85.7</v>
      </c>
      <c r="H5" s="177">
        <v>729109</v>
      </c>
      <c r="I5" s="177">
        <v>19.6</v>
      </c>
      <c r="J5" s="100"/>
      <c r="K5" s="19"/>
    </row>
    <row r="6" spans="1:11" ht="21" customHeight="1">
      <c r="A6" s="332" t="s">
        <v>87</v>
      </c>
      <c r="B6" s="101" t="s">
        <v>190</v>
      </c>
      <c r="C6" s="99">
        <v>41511.64561099999</v>
      </c>
      <c r="D6" s="87">
        <v>58491</v>
      </c>
      <c r="E6" s="177">
        <v>61122.3</v>
      </c>
      <c r="F6" s="125">
        <f>RANK(E6,$E$6:$E$16)</f>
        <v>3</v>
      </c>
      <c r="G6" s="177">
        <v>104.5</v>
      </c>
      <c r="H6" s="177">
        <v>41511.6</v>
      </c>
      <c r="I6" s="177">
        <v>47.2</v>
      </c>
      <c r="J6" s="100">
        <f>RANK(I6,$I$6:$I$16)</f>
        <v>1</v>
      </c>
      <c r="K6" s="19"/>
    </row>
    <row r="7" spans="1:11" ht="21" customHeight="1">
      <c r="A7" s="332"/>
      <c r="B7" s="101" t="s">
        <v>191</v>
      </c>
      <c r="C7" s="99">
        <v>38548.40049629999</v>
      </c>
      <c r="D7" s="87">
        <v>53777</v>
      </c>
      <c r="E7" s="177">
        <v>45626.4</v>
      </c>
      <c r="F7" s="125">
        <f aca="true" t="shared" si="0" ref="F7:F16">RANK(E7,$E$6:$E$16)</f>
        <v>7</v>
      </c>
      <c r="G7" s="177">
        <v>84.84</v>
      </c>
      <c r="H7" s="177">
        <v>38548.4</v>
      </c>
      <c r="I7" s="177">
        <v>18.4</v>
      </c>
      <c r="J7" s="100">
        <f aca="true" t="shared" si="1" ref="J7:J16">RANK(I7,$I$6:$I$16)</f>
        <v>7</v>
      </c>
      <c r="K7" s="19"/>
    </row>
    <row r="8" spans="1:11" ht="21" customHeight="1">
      <c r="A8" s="332"/>
      <c r="B8" s="101" t="s">
        <v>192</v>
      </c>
      <c r="C8" s="99">
        <v>56696.08387531999</v>
      </c>
      <c r="D8" s="87">
        <v>77841</v>
      </c>
      <c r="E8" s="177">
        <v>59589.5</v>
      </c>
      <c r="F8" s="125">
        <f t="shared" si="0"/>
        <v>5</v>
      </c>
      <c r="G8" s="177">
        <v>76.55</v>
      </c>
      <c r="H8" s="177">
        <v>56696.1</v>
      </c>
      <c r="I8" s="177">
        <v>5.1</v>
      </c>
      <c r="J8" s="100">
        <f t="shared" si="1"/>
        <v>11</v>
      </c>
      <c r="K8" s="19"/>
    </row>
    <row r="9" spans="1:11" ht="21" customHeight="1">
      <c r="A9" s="332"/>
      <c r="B9" s="101" t="s">
        <v>193</v>
      </c>
      <c r="C9" s="99">
        <v>28336.37049647</v>
      </c>
      <c r="D9" s="87">
        <v>40943</v>
      </c>
      <c r="E9" s="177">
        <v>37786.2</v>
      </c>
      <c r="F9" s="125">
        <f t="shared" si="0"/>
        <v>9</v>
      </c>
      <c r="G9" s="177">
        <v>92.29</v>
      </c>
      <c r="H9" s="177">
        <v>28336.4</v>
      </c>
      <c r="I9" s="177">
        <v>33.3</v>
      </c>
      <c r="J9" s="100">
        <f t="shared" si="1"/>
        <v>2</v>
      </c>
      <c r="K9" s="19"/>
    </row>
    <row r="10" spans="1:11" ht="21" customHeight="1">
      <c r="A10" s="332"/>
      <c r="B10" s="101" t="s">
        <v>194</v>
      </c>
      <c r="C10" s="99">
        <v>35648.4206655</v>
      </c>
      <c r="D10" s="87">
        <v>46540</v>
      </c>
      <c r="E10" s="177">
        <v>44689.5</v>
      </c>
      <c r="F10" s="125">
        <f t="shared" si="0"/>
        <v>8</v>
      </c>
      <c r="G10" s="177">
        <v>96.02</v>
      </c>
      <c r="H10" s="177">
        <v>35648.4</v>
      </c>
      <c r="I10" s="177">
        <v>25.4</v>
      </c>
      <c r="J10" s="100">
        <f t="shared" si="1"/>
        <v>3</v>
      </c>
      <c r="K10" s="19"/>
    </row>
    <row r="11" spans="1:11" ht="21" customHeight="1">
      <c r="A11" s="332"/>
      <c r="B11" s="101" t="s">
        <v>195</v>
      </c>
      <c r="C11" s="99">
        <v>20577.8304491</v>
      </c>
      <c r="D11" s="87">
        <v>28945</v>
      </c>
      <c r="E11" s="177">
        <v>25357.3</v>
      </c>
      <c r="F11" s="125">
        <f t="shared" si="0"/>
        <v>10</v>
      </c>
      <c r="G11" s="177">
        <v>87.61</v>
      </c>
      <c r="H11" s="177">
        <v>20577.8</v>
      </c>
      <c r="I11" s="177">
        <v>23.2</v>
      </c>
      <c r="J11" s="100">
        <f t="shared" si="1"/>
        <v>5</v>
      </c>
      <c r="K11" s="19"/>
    </row>
    <row r="12" spans="1:11" ht="21" customHeight="1">
      <c r="A12" s="332"/>
      <c r="B12" s="101" t="s">
        <v>196</v>
      </c>
      <c r="C12" s="99">
        <v>17740.3457346</v>
      </c>
      <c r="D12" s="87">
        <v>26300</v>
      </c>
      <c r="E12" s="177">
        <v>22087.4</v>
      </c>
      <c r="F12" s="125">
        <f t="shared" si="0"/>
        <v>11</v>
      </c>
      <c r="G12" s="177">
        <v>83.98</v>
      </c>
      <c r="H12" s="177">
        <v>17740.3</v>
      </c>
      <c r="I12" s="177">
        <v>24.5</v>
      </c>
      <c r="J12" s="100">
        <f t="shared" si="1"/>
        <v>4</v>
      </c>
      <c r="K12" s="19"/>
    </row>
    <row r="13" spans="1:11" ht="21" customHeight="1">
      <c r="A13" s="332"/>
      <c r="B13" s="101" t="s">
        <v>197</v>
      </c>
      <c r="C13" s="99">
        <v>50179.7165874</v>
      </c>
      <c r="D13" s="87">
        <v>72476</v>
      </c>
      <c r="E13" s="177">
        <v>56650</v>
      </c>
      <c r="F13" s="125">
        <f t="shared" si="0"/>
        <v>6</v>
      </c>
      <c r="G13" s="177">
        <v>78.16</v>
      </c>
      <c r="H13" s="177">
        <v>50179.7</v>
      </c>
      <c r="I13" s="177">
        <v>12.9</v>
      </c>
      <c r="J13" s="100">
        <f t="shared" si="1"/>
        <v>10</v>
      </c>
      <c r="K13" s="19"/>
    </row>
    <row r="14" spans="1:11" ht="21" customHeight="1">
      <c r="A14" s="332"/>
      <c r="B14" s="101" t="s">
        <v>198</v>
      </c>
      <c r="C14" s="99">
        <v>53419.041614</v>
      </c>
      <c r="D14" s="87">
        <v>76677</v>
      </c>
      <c r="E14" s="177">
        <v>60824.8</v>
      </c>
      <c r="F14" s="125">
        <f t="shared" si="0"/>
        <v>4</v>
      </c>
      <c r="G14" s="177">
        <v>79.33</v>
      </c>
      <c r="H14" s="177">
        <v>53419</v>
      </c>
      <c r="I14" s="177">
        <v>13.9</v>
      </c>
      <c r="J14" s="100">
        <f t="shared" si="1"/>
        <v>9</v>
      </c>
      <c r="K14" s="19"/>
    </row>
    <row r="15" spans="1:11" ht="21" customHeight="1">
      <c r="A15" s="332"/>
      <c r="B15" s="101" t="s">
        <v>199</v>
      </c>
      <c r="C15" s="99">
        <v>121585.8237274</v>
      </c>
      <c r="D15" s="87">
        <v>172421</v>
      </c>
      <c r="E15" s="177">
        <v>144996.5</v>
      </c>
      <c r="F15" s="125">
        <f t="shared" si="0"/>
        <v>1</v>
      </c>
      <c r="G15" s="177">
        <v>84.09</v>
      </c>
      <c r="H15" s="177">
        <v>121585.8</v>
      </c>
      <c r="I15" s="177">
        <v>19.3</v>
      </c>
      <c r="J15" s="100">
        <f t="shared" si="1"/>
        <v>6</v>
      </c>
      <c r="K15" s="19"/>
    </row>
    <row r="16" spans="1:11" ht="21" customHeight="1">
      <c r="A16" s="332"/>
      <c r="B16" s="101" t="s">
        <v>200</v>
      </c>
      <c r="C16" s="99">
        <v>61202.591858</v>
      </c>
      <c r="D16" s="87">
        <v>83525</v>
      </c>
      <c r="E16" s="177">
        <v>70790.4</v>
      </c>
      <c r="F16" s="125">
        <f t="shared" si="0"/>
        <v>2</v>
      </c>
      <c r="G16" s="177">
        <v>84.75</v>
      </c>
      <c r="H16" s="177">
        <v>61202.6</v>
      </c>
      <c r="I16" s="177">
        <v>15.7</v>
      </c>
      <c r="J16" s="100">
        <f t="shared" si="1"/>
        <v>8</v>
      </c>
      <c r="K16" s="19"/>
    </row>
    <row r="17" spans="1:11" ht="21" customHeight="1">
      <c r="A17" s="350" t="s">
        <v>99</v>
      </c>
      <c r="B17" s="101" t="s">
        <v>201</v>
      </c>
      <c r="C17" s="99">
        <v>7615.7332859</v>
      </c>
      <c r="D17" s="87">
        <v>7282</v>
      </c>
      <c r="E17" s="177">
        <v>14880.4</v>
      </c>
      <c r="F17" s="125">
        <f>RANK(E17,$E$17:$E$25)</f>
        <v>2</v>
      </c>
      <c r="G17" s="177">
        <v>204.35</v>
      </c>
      <c r="H17" s="177">
        <v>7615.7</v>
      </c>
      <c r="I17" s="177">
        <v>95.4</v>
      </c>
      <c r="J17" s="100">
        <f>RANK(I17,$I$17:$I$25)</f>
        <v>1</v>
      </c>
      <c r="K17" s="19"/>
    </row>
    <row r="18" spans="1:11" ht="21" customHeight="1">
      <c r="A18" s="351"/>
      <c r="B18" s="101" t="s">
        <v>202</v>
      </c>
      <c r="C18" s="99">
        <v>11018.536443500001</v>
      </c>
      <c r="D18" s="87">
        <v>15994</v>
      </c>
      <c r="E18" s="177">
        <v>13751.4</v>
      </c>
      <c r="F18" s="125">
        <f aca="true" t="shared" si="2" ref="F18:F25">RANK(E18,$E$17:$E$25)</f>
        <v>4</v>
      </c>
      <c r="G18" s="177">
        <v>85.98</v>
      </c>
      <c r="H18" s="177">
        <v>11018.5</v>
      </c>
      <c r="I18" s="177">
        <v>24.8</v>
      </c>
      <c r="J18" s="100">
        <f aca="true" t="shared" si="3" ref="J18:J25">RANK(I18,$I$17:$I$25)</f>
        <v>5</v>
      </c>
      <c r="K18" s="19"/>
    </row>
    <row r="19" spans="1:11" ht="21" customHeight="1">
      <c r="A19" s="351"/>
      <c r="B19" s="101" t="s">
        <v>203</v>
      </c>
      <c r="C19" s="87">
        <v>15402.848773900001</v>
      </c>
      <c r="D19" s="87">
        <v>7221</v>
      </c>
      <c r="E19" s="179">
        <v>7720.2</v>
      </c>
      <c r="F19" s="125">
        <f t="shared" si="2"/>
        <v>8</v>
      </c>
      <c r="G19" s="177">
        <v>106.91</v>
      </c>
      <c r="H19" s="179">
        <v>15402.8</v>
      </c>
      <c r="I19" s="177">
        <v>-49.9</v>
      </c>
      <c r="J19" s="100">
        <f t="shared" si="3"/>
        <v>9</v>
      </c>
      <c r="K19" s="19"/>
    </row>
    <row r="20" spans="1:11" ht="21" customHeight="1">
      <c r="A20" s="351"/>
      <c r="B20" s="101" t="s">
        <v>204</v>
      </c>
      <c r="C20" s="87">
        <v>5867.8211711</v>
      </c>
      <c r="D20" s="87">
        <v>7675</v>
      </c>
      <c r="E20" s="179">
        <v>7928.5</v>
      </c>
      <c r="F20" s="125">
        <f t="shared" si="2"/>
        <v>7</v>
      </c>
      <c r="G20" s="177">
        <v>103.3</v>
      </c>
      <c r="H20" s="179">
        <v>5867.8</v>
      </c>
      <c r="I20" s="177">
        <v>35.1</v>
      </c>
      <c r="J20" s="100">
        <f t="shared" si="3"/>
        <v>3</v>
      </c>
      <c r="K20" s="19"/>
    </row>
    <row r="21" spans="1:11" ht="21" customHeight="1">
      <c r="A21" s="351"/>
      <c r="B21" s="101" t="s">
        <v>205</v>
      </c>
      <c r="C21" s="87">
        <v>9904.626389100002</v>
      </c>
      <c r="D21" s="87">
        <v>10854</v>
      </c>
      <c r="E21" s="179">
        <v>10151.5</v>
      </c>
      <c r="F21" s="125">
        <f t="shared" si="2"/>
        <v>5</v>
      </c>
      <c r="G21" s="177">
        <v>93.53</v>
      </c>
      <c r="H21" s="179">
        <v>9904.6</v>
      </c>
      <c r="I21" s="177">
        <v>2.5</v>
      </c>
      <c r="J21" s="100">
        <f t="shared" si="3"/>
        <v>7</v>
      </c>
      <c r="K21" s="19"/>
    </row>
    <row r="22" spans="1:11" ht="21" customHeight="1">
      <c r="A22" s="351"/>
      <c r="B22" s="101" t="s">
        <v>206</v>
      </c>
      <c r="C22" s="87">
        <v>12001.854525899998</v>
      </c>
      <c r="D22" s="87">
        <v>16760</v>
      </c>
      <c r="E22" s="179">
        <v>14950.4</v>
      </c>
      <c r="F22" s="125">
        <f t="shared" si="2"/>
        <v>1</v>
      </c>
      <c r="G22" s="177">
        <v>89.2</v>
      </c>
      <c r="H22" s="179">
        <v>12001.9</v>
      </c>
      <c r="I22" s="177">
        <v>24.6</v>
      </c>
      <c r="J22" s="100">
        <f t="shared" si="3"/>
        <v>6</v>
      </c>
      <c r="K22" s="19"/>
    </row>
    <row r="23" spans="1:11" ht="21" customHeight="1">
      <c r="A23" s="351"/>
      <c r="B23" s="101" t="s">
        <v>207</v>
      </c>
      <c r="C23" s="87">
        <v>22186.2686483</v>
      </c>
      <c r="D23" s="87">
        <v>15757</v>
      </c>
      <c r="E23" s="179">
        <v>13938.9</v>
      </c>
      <c r="F23" s="125">
        <f t="shared" si="2"/>
        <v>3</v>
      </c>
      <c r="G23" s="177">
        <v>88.46</v>
      </c>
      <c r="H23" s="179">
        <v>22186.3</v>
      </c>
      <c r="I23" s="177">
        <v>-37.2</v>
      </c>
      <c r="J23" s="100">
        <f t="shared" si="3"/>
        <v>8</v>
      </c>
      <c r="K23" s="19"/>
    </row>
    <row r="24" spans="1:11" ht="21" customHeight="1">
      <c r="A24" s="351"/>
      <c r="B24" s="101" t="s">
        <v>208</v>
      </c>
      <c r="C24" s="87">
        <v>1908.2174287999997</v>
      </c>
      <c r="D24" s="87">
        <v>2328</v>
      </c>
      <c r="E24" s="179">
        <v>2461</v>
      </c>
      <c r="F24" s="125">
        <f t="shared" si="2"/>
        <v>9</v>
      </c>
      <c r="G24" s="177">
        <v>105.71</v>
      </c>
      <c r="H24" s="179">
        <v>1908.2</v>
      </c>
      <c r="I24" s="177">
        <v>29</v>
      </c>
      <c r="J24" s="100">
        <f t="shared" si="3"/>
        <v>4</v>
      </c>
      <c r="K24" s="19"/>
    </row>
    <row r="25" spans="1:242" s="63" customFormat="1" ht="21" customHeight="1">
      <c r="A25" s="352"/>
      <c r="B25" s="101" t="s">
        <v>209</v>
      </c>
      <c r="C25" s="87">
        <v>6456.9223102999995</v>
      </c>
      <c r="D25" s="87">
        <v>8371</v>
      </c>
      <c r="E25" s="179">
        <v>9231.9</v>
      </c>
      <c r="F25" s="125">
        <f t="shared" si="2"/>
        <v>6</v>
      </c>
      <c r="G25" s="177">
        <v>110.28</v>
      </c>
      <c r="H25" s="179">
        <v>6456.9</v>
      </c>
      <c r="I25" s="177">
        <v>43</v>
      </c>
      <c r="J25" s="100">
        <f t="shared" si="3"/>
        <v>2</v>
      </c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pans="1:242" s="105" customFormat="1" ht="21" customHeight="1">
      <c r="A26" s="353" t="s">
        <v>108</v>
      </c>
      <c r="B26" s="102" t="s">
        <v>109</v>
      </c>
      <c r="C26" s="103">
        <f>(C6+C8+C9+C10)*0.64</f>
        <v>103803.2132149056</v>
      </c>
      <c r="D26" s="103">
        <f>(D6+D8+D9+D10)*0.64</f>
        <v>143241.6</v>
      </c>
      <c r="E26" s="103">
        <f>(E6+E8+E9+E10)*0.64</f>
        <v>130040</v>
      </c>
      <c r="F26" s="103"/>
      <c r="G26" s="103">
        <f>E26/D26*100</f>
        <v>90.7836829524384</v>
      </c>
      <c r="H26" s="103">
        <f>(H6+H8+H9+H10)*0.64</f>
        <v>103803.2</v>
      </c>
      <c r="I26" s="103">
        <f>E26/H26*100-100</f>
        <v>25.275521371210147</v>
      </c>
      <c r="J26" s="10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</row>
    <row r="27" spans="1:242" s="105" customFormat="1" ht="30" customHeight="1">
      <c r="A27" s="353"/>
      <c r="B27" s="102" t="s">
        <v>210</v>
      </c>
      <c r="C27" s="103">
        <f>(C11+C12+C18+C19+C20+C21+C22+C29+C30+C31+C32+C33+C34+C24)*0.88</f>
        <v>89649.589707216</v>
      </c>
      <c r="D27" s="103">
        <f>(D11+D12+D18+D19+D20+D21+D22+D29+D30+D31+D32+D33+D34+D24)*0.88</f>
        <v>110917.84</v>
      </c>
      <c r="E27" s="103">
        <f>(E11+E12+E18+E19+E20+E21+E22+E29+E30+E31+E32+E33+E34+E24)*0.88</f>
        <v>100818.87199999999</v>
      </c>
      <c r="F27" s="103"/>
      <c r="G27" s="103">
        <f>E27/D27*100</f>
        <v>90.89509135771125</v>
      </c>
      <c r="H27" s="103">
        <f>(H11+H12+H18+H19+H20+H21+H22+H29+H30+H31+H32+H33+H34+H24)*0.88</f>
        <v>89649.472</v>
      </c>
      <c r="I27" s="103">
        <f>E27/H27*100-100</f>
        <v>12.458969083498886</v>
      </c>
      <c r="J27" s="10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</row>
    <row r="28" spans="1:10" ht="21" customHeight="1">
      <c r="A28" s="332" t="s">
        <v>111</v>
      </c>
      <c r="B28" s="101" t="s">
        <v>211</v>
      </c>
      <c r="C28" s="106">
        <v>1259.672531</v>
      </c>
      <c r="D28" s="106">
        <v>771</v>
      </c>
      <c r="E28" s="178">
        <v>1035.2</v>
      </c>
      <c r="F28" s="101">
        <f aca="true" t="shared" si="4" ref="F28:F34">RANK(E28,E$28:E$34)</f>
        <v>5</v>
      </c>
      <c r="G28" s="178">
        <v>134.27</v>
      </c>
      <c r="H28" s="178">
        <v>1259.7</v>
      </c>
      <c r="I28" s="178">
        <v>-17.8</v>
      </c>
      <c r="J28" s="107">
        <f aca="true" t="shared" si="5" ref="J28:J34">RANK(I28,I$28:I$34)</f>
        <v>7</v>
      </c>
    </row>
    <row r="29" spans="1:10" ht="21" customHeight="1">
      <c r="A29" s="332"/>
      <c r="B29" s="101" t="s">
        <v>212</v>
      </c>
      <c r="C29" s="108">
        <v>536.504522</v>
      </c>
      <c r="D29" s="108">
        <v>650</v>
      </c>
      <c r="E29" s="178">
        <v>759</v>
      </c>
      <c r="F29" s="101">
        <f t="shared" si="4"/>
        <v>6</v>
      </c>
      <c r="G29" s="178">
        <v>116.78</v>
      </c>
      <c r="H29" s="178">
        <v>536.5</v>
      </c>
      <c r="I29" s="178">
        <v>41.5</v>
      </c>
      <c r="J29" s="107">
        <f t="shared" si="5"/>
        <v>3</v>
      </c>
    </row>
    <row r="30" spans="1:10" ht="21" customHeight="1">
      <c r="A30" s="332"/>
      <c r="B30" s="101" t="s">
        <v>213</v>
      </c>
      <c r="C30" s="108">
        <v>643.4768989999999</v>
      </c>
      <c r="D30" s="108">
        <v>615</v>
      </c>
      <c r="E30" s="178">
        <v>1422.4</v>
      </c>
      <c r="F30" s="101">
        <f t="shared" si="4"/>
        <v>4</v>
      </c>
      <c r="G30" s="178">
        <v>231.29</v>
      </c>
      <c r="H30" s="178">
        <v>643.5</v>
      </c>
      <c r="I30" s="178">
        <v>121.1</v>
      </c>
      <c r="J30" s="107">
        <f t="shared" si="5"/>
        <v>1</v>
      </c>
    </row>
    <row r="31" spans="1:10" ht="21" customHeight="1">
      <c r="A31" s="332"/>
      <c r="B31" s="101" t="s">
        <v>214</v>
      </c>
      <c r="C31" s="108">
        <v>1790.9964945</v>
      </c>
      <c r="D31" s="108">
        <v>2481</v>
      </c>
      <c r="E31" s="178">
        <v>2192</v>
      </c>
      <c r="F31" s="101">
        <f t="shared" si="4"/>
        <v>2</v>
      </c>
      <c r="G31" s="178">
        <v>88.35</v>
      </c>
      <c r="H31" s="178">
        <v>1791</v>
      </c>
      <c r="I31" s="178">
        <v>22.4</v>
      </c>
      <c r="J31" s="107">
        <f t="shared" si="5"/>
        <v>6</v>
      </c>
    </row>
    <row r="32" spans="1:10" ht="21" customHeight="1">
      <c r="A32" s="332"/>
      <c r="B32" s="101" t="s">
        <v>215</v>
      </c>
      <c r="C32" s="108">
        <v>1507.256527</v>
      </c>
      <c r="D32" s="108">
        <v>2098</v>
      </c>
      <c r="E32" s="178">
        <v>1901.6</v>
      </c>
      <c r="F32" s="101">
        <f t="shared" si="4"/>
        <v>3</v>
      </c>
      <c r="G32" s="178">
        <v>90.64</v>
      </c>
      <c r="H32" s="178">
        <v>1507.3</v>
      </c>
      <c r="I32" s="178">
        <v>26.2</v>
      </c>
      <c r="J32" s="107">
        <f t="shared" si="5"/>
        <v>4</v>
      </c>
    </row>
    <row r="33" spans="1:10" ht="21" customHeight="1">
      <c r="A33" s="332"/>
      <c r="B33" s="101" t="s">
        <v>216</v>
      </c>
      <c r="C33" s="108">
        <v>351.7719707</v>
      </c>
      <c r="D33" s="108">
        <v>486</v>
      </c>
      <c r="E33" s="178">
        <v>637.4</v>
      </c>
      <c r="F33" s="101">
        <f t="shared" si="4"/>
        <v>7</v>
      </c>
      <c r="G33" s="178">
        <v>131.15</v>
      </c>
      <c r="H33" s="178">
        <v>351.8</v>
      </c>
      <c r="I33" s="178">
        <v>81.2</v>
      </c>
      <c r="J33" s="107">
        <f t="shared" si="5"/>
        <v>2</v>
      </c>
    </row>
    <row r="34" spans="1:10" ht="21" customHeight="1">
      <c r="A34" s="332"/>
      <c r="B34" s="101" t="s">
        <v>217</v>
      </c>
      <c r="C34" s="108">
        <v>2622.446429</v>
      </c>
      <c r="D34" s="108">
        <v>3636</v>
      </c>
      <c r="E34" s="178">
        <v>3246.8</v>
      </c>
      <c r="F34" s="101">
        <f t="shared" si="4"/>
        <v>1</v>
      </c>
      <c r="G34" s="178">
        <v>89.3</v>
      </c>
      <c r="H34" s="178">
        <v>2622.4</v>
      </c>
      <c r="I34" s="178">
        <v>23.8</v>
      </c>
      <c r="J34" s="107">
        <f t="shared" si="5"/>
        <v>5</v>
      </c>
    </row>
    <row r="35" spans="1:10" ht="21" customHeight="1">
      <c r="A35" s="109"/>
      <c r="B35" s="101" t="s">
        <v>218</v>
      </c>
      <c r="C35" s="108">
        <v>102587.75070830001</v>
      </c>
      <c r="D35" s="108">
        <v>176388</v>
      </c>
      <c r="E35" s="178">
        <v>136097.2</v>
      </c>
      <c r="F35" s="101"/>
      <c r="G35" s="178">
        <v>77.16</v>
      </c>
      <c r="H35" s="178">
        <v>102587.8</v>
      </c>
      <c r="I35" s="178">
        <v>32.7</v>
      </c>
      <c r="J35" s="107"/>
    </row>
    <row r="37" spans="1:10" ht="14.25">
      <c r="A37" s="339" t="s">
        <v>352</v>
      </c>
      <c r="B37" s="339"/>
      <c r="C37" s="339"/>
      <c r="D37" s="339"/>
      <c r="E37" s="339"/>
      <c r="F37" s="339"/>
      <c r="G37" s="339"/>
      <c r="H37" s="339"/>
      <c r="I37" s="339"/>
      <c r="J37" s="339"/>
    </row>
  </sheetData>
  <sheetProtection/>
  <mergeCells count="17">
    <mergeCell ref="G3:G4"/>
    <mergeCell ref="J3:J4"/>
    <mergeCell ref="A3:B4"/>
    <mergeCell ref="A17:A25"/>
    <mergeCell ref="A26:A27"/>
    <mergeCell ref="H3:H4"/>
    <mergeCell ref="I3:I4"/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00390625" defaultRowHeight="14.25"/>
  <cols>
    <col min="1" max="1" width="7.00390625" style="29" customWidth="1"/>
    <col min="2" max="2" width="20.375" style="29" customWidth="1"/>
    <col min="3" max="4" width="10.125" style="29" customWidth="1"/>
    <col min="5" max="5" width="11.125" style="29" customWidth="1"/>
    <col min="6" max="6" width="12.125" style="29" customWidth="1"/>
    <col min="7" max="7" width="11.00390625" style="29" customWidth="1"/>
    <col min="8" max="10" width="9.25390625" style="29" customWidth="1"/>
    <col min="11" max="254" width="9.00390625" style="29" customWidth="1"/>
    <col min="255" max="16384" width="9.00390625" style="63" customWidth="1"/>
  </cols>
  <sheetData>
    <row r="1" spans="1:7" ht="21" customHeight="1">
      <c r="A1" s="355" t="s">
        <v>219</v>
      </c>
      <c r="B1" s="355"/>
      <c r="C1" s="355"/>
      <c r="D1" s="355"/>
      <c r="E1" s="355"/>
      <c r="F1" s="355"/>
      <c r="G1" s="355"/>
    </row>
    <row r="2" spans="1:7" ht="14.25" customHeight="1">
      <c r="A2" s="356" t="s">
        <v>361</v>
      </c>
      <c r="B2" s="356"/>
      <c r="C2" s="356"/>
      <c r="D2" s="356"/>
      <c r="E2" s="356"/>
      <c r="F2" s="356"/>
      <c r="G2" s="356"/>
    </row>
    <row r="3" spans="1:7" ht="9" customHeight="1">
      <c r="A3" s="195"/>
      <c r="B3" s="195"/>
      <c r="C3" s="195"/>
      <c r="D3" s="195"/>
      <c r="E3" s="195"/>
      <c r="F3" s="195"/>
      <c r="G3" s="195"/>
    </row>
    <row r="4" spans="1:7" ht="19.5" customHeight="1">
      <c r="A4" s="359" t="s">
        <v>82</v>
      </c>
      <c r="B4" s="360"/>
      <c r="C4" s="331" t="s">
        <v>220</v>
      </c>
      <c r="D4" s="331"/>
      <c r="E4" s="331"/>
      <c r="F4" s="357" t="s">
        <v>221</v>
      </c>
      <c r="G4" s="358"/>
    </row>
    <row r="5" spans="1:7" ht="27" customHeight="1">
      <c r="A5" s="359"/>
      <c r="B5" s="360"/>
      <c r="C5" s="191" t="s">
        <v>222</v>
      </c>
      <c r="D5" s="191" t="s">
        <v>223</v>
      </c>
      <c r="E5" s="191" t="s">
        <v>224</v>
      </c>
      <c r="F5" s="196" t="s">
        <v>223</v>
      </c>
      <c r="G5" s="197" t="s">
        <v>224</v>
      </c>
    </row>
    <row r="6" spans="1:7" ht="19.5" customHeight="1">
      <c r="A6" s="330" t="s">
        <v>86</v>
      </c>
      <c r="B6" s="331"/>
      <c r="C6" s="251">
        <v>39</v>
      </c>
      <c r="D6" s="252">
        <v>138355</v>
      </c>
      <c r="E6" s="253">
        <v>189116</v>
      </c>
      <c r="F6" s="252">
        <v>55677</v>
      </c>
      <c r="G6" s="254">
        <v>38245</v>
      </c>
    </row>
    <row r="7" spans="1:7" ht="18.75" customHeight="1">
      <c r="A7" s="361" t="s">
        <v>87</v>
      </c>
      <c r="B7" s="125" t="s">
        <v>190</v>
      </c>
      <c r="C7" s="255">
        <v>2</v>
      </c>
      <c r="D7" s="252">
        <v>2680</v>
      </c>
      <c r="E7" s="252">
        <v>3378</v>
      </c>
      <c r="F7" s="252">
        <v>2010</v>
      </c>
      <c r="G7" s="254">
        <v>1800</v>
      </c>
    </row>
    <row r="8" spans="1:7" ht="18.75" customHeight="1">
      <c r="A8" s="361"/>
      <c r="B8" s="125" t="s">
        <v>191</v>
      </c>
      <c r="C8" s="255">
        <v>1</v>
      </c>
      <c r="D8" s="252">
        <v>2680</v>
      </c>
      <c r="E8" s="252">
        <v>98</v>
      </c>
      <c r="F8" s="252">
        <v>2010</v>
      </c>
      <c r="G8" s="254">
        <v>972.22</v>
      </c>
    </row>
    <row r="9" spans="1:7" ht="18.75" customHeight="1">
      <c r="A9" s="361"/>
      <c r="B9" s="125" t="s">
        <v>192</v>
      </c>
      <c r="C9" s="251">
        <v>2</v>
      </c>
      <c r="D9" s="253">
        <v>13400</v>
      </c>
      <c r="E9" s="253">
        <v>26720</v>
      </c>
      <c r="F9" s="253">
        <v>3350</v>
      </c>
      <c r="G9" s="254">
        <v>4020</v>
      </c>
    </row>
    <row r="10" spans="1:7" ht="18.75" customHeight="1">
      <c r="A10" s="361"/>
      <c r="B10" s="125" t="s">
        <v>193</v>
      </c>
      <c r="C10" s="251">
        <v>1</v>
      </c>
      <c r="D10" s="253">
        <v>3350</v>
      </c>
      <c r="E10" s="253">
        <v>4500</v>
      </c>
      <c r="F10" s="253">
        <v>2010</v>
      </c>
      <c r="G10" s="254">
        <v>668</v>
      </c>
    </row>
    <row r="11" spans="1:7" ht="18.75" customHeight="1">
      <c r="A11" s="361"/>
      <c r="B11" s="125" t="s">
        <v>194</v>
      </c>
      <c r="C11" s="255"/>
      <c r="D11" s="252">
        <v>2680</v>
      </c>
      <c r="E11" s="252">
        <v>3296</v>
      </c>
      <c r="F11" s="252">
        <v>2010</v>
      </c>
      <c r="G11" s="254">
        <v>1070.4</v>
      </c>
    </row>
    <row r="12" spans="1:7" ht="18.75" customHeight="1">
      <c r="A12" s="361"/>
      <c r="B12" s="125" t="s">
        <v>195</v>
      </c>
      <c r="C12" s="255">
        <v>1</v>
      </c>
      <c r="D12" s="252">
        <v>2680</v>
      </c>
      <c r="E12" s="252">
        <v>2000</v>
      </c>
      <c r="F12" s="252">
        <v>2010</v>
      </c>
      <c r="G12" s="254"/>
    </row>
    <row r="13" spans="1:7" ht="18.75" customHeight="1">
      <c r="A13" s="361"/>
      <c r="B13" s="125" t="s">
        <v>196</v>
      </c>
      <c r="C13" s="255"/>
      <c r="D13" s="252">
        <v>2680</v>
      </c>
      <c r="E13" s="252">
        <v>2607.7</v>
      </c>
      <c r="F13" s="252">
        <v>2010</v>
      </c>
      <c r="G13" s="254">
        <v>1236.5</v>
      </c>
    </row>
    <row r="14" spans="1:7" ht="18.75" customHeight="1">
      <c r="A14" s="361"/>
      <c r="B14" s="125" t="s">
        <v>197</v>
      </c>
      <c r="C14" s="251">
        <v>2</v>
      </c>
      <c r="D14" s="253">
        <v>13400</v>
      </c>
      <c r="E14" s="253">
        <v>15666</v>
      </c>
      <c r="F14" s="253">
        <v>3350</v>
      </c>
      <c r="G14" s="254"/>
    </row>
    <row r="15" spans="1:7" ht="18.75" customHeight="1">
      <c r="A15" s="361"/>
      <c r="B15" s="125" t="s">
        <v>198</v>
      </c>
      <c r="C15" s="251">
        <v>3</v>
      </c>
      <c r="D15" s="253">
        <v>13400</v>
      </c>
      <c r="E15" s="253">
        <v>12098</v>
      </c>
      <c r="F15" s="253">
        <v>3350</v>
      </c>
      <c r="G15" s="254">
        <v>1558.31</v>
      </c>
    </row>
    <row r="16" spans="1:7" ht="18.75" customHeight="1">
      <c r="A16" s="361"/>
      <c r="B16" s="125" t="s">
        <v>199</v>
      </c>
      <c r="C16" s="251">
        <v>8</v>
      </c>
      <c r="D16" s="253">
        <v>33500</v>
      </c>
      <c r="E16" s="253">
        <v>63520</v>
      </c>
      <c r="F16" s="253">
        <v>10050</v>
      </c>
      <c r="G16" s="254">
        <v>8353.3</v>
      </c>
    </row>
    <row r="17" spans="1:7" ht="18.75" customHeight="1">
      <c r="A17" s="361"/>
      <c r="B17" s="125" t="s">
        <v>200</v>
      </c>
      <c r="C17" s="251">
        <v>6</v>
      </c>
      <c r="D17" s="253">
        <v>33500</v>
      </c>
      <c r="E17" s="253">
        <v>35288</v>
      </c>
      <c r="F17" s="253">
        <v>10050</v>
      </c>
      <c r="G17" s="254">
        <v>12373.48</v>
      </c>
    </row>
    <row r="18" spans="1:7" ht="18.75" customHeight="1">
      <c r="A18" s="362" t="s">
        <v>99</v>
      </c>
      <c r="B18" s="125" t="s">
        <v>201</v>
      </c>
      <c r="C18" s="255"/>
      <c r="D18" s="252">
        <v>1340</v>
      </c>
      <c r="E18" s="252"/>
      <c r="F18" s="252">
        <v>1340</v>
      </c>
      <c r="G18" s="254"/>
    </row>
    <row r="19" spans="1:7" ht="18.75" customHeight="1">
      <c r="A19" s="363"/>
      <c r="B19" s="125" t="s">
        <v>202</v>
      </c>
      <c r="C19" s="255">
        <v>1</v>
      </c>
      <c r="D19" s="252">
        <v>1340</v>
      </c>
      <c r="E19" s="252">
        <v>3097</v>
      </c>
      <c r="F19" s="252">
        <v>1340</v>
      </c>
      <c r="G19" s="254">
        <v>1370</v>
      </c>
    </row>
    <row r="20" spans="1:7" ht="18.75" customHeight="1">
      <c r="A20" s="363"/>
      <c r="B20" s="125" t="s">
        <v>203</v>
      </c>
      <c r="C20" s="256">
        <v>1</v>
      </c>
      <c r="D20" s="252">
        <v>1340</v>
      </c>
      <c r="E20" s="252">
        <v>1550</v>
      </c>
      <c r="F20" s="252">
        <v>1340</v>
      </c>
      <c r="G20" s="254">
        <v>1799</v>
      </c>
    </row>
    <row r="21" spans="1:7" ht="18.75" customHeight="1">
      <c r="A21" s="363"/>
      <c r="B21" s="125" t="s">
        <v>204</v>
      </c>
      <c r="C21" s="255">
        <v>1</v>
      </c>
      <c r="D21" s="252">
        <v>1340</v>
      </c>
      <c r="E21" s="252">
        <v>3500</v>
      </c>
      <c r="F21" s="252">
        <v>1340</v>
      </c>
      <c r="G21" s="254">
        <v>1500</v>
      </c>
    </row>
    <row r="22" spans="1:7" ht="18.75" customHeight="1">
      <c r="A22" s="363"/>
      <c r="B22" s="125" t="s">
        <v>205</v>
      </c>
      <c r="C22" s="255">
        <v>2</v>
      </c>
      <c r="D22" s="252">
        <v>1340</v>
      </c>
      <c r="E22" s="252">
        <v>1996.6</v>
      </c>
      <c r="F22" s="252">
        <v>1340</v>
      </c>
      <c r="G22" s="254">
        <v>1280</v>
      </c>
    </row>
    <row r="23" spans="1:7" ht="18.75" customHeight="1">
      <c r="A23" s="363"/>
      <c r="B23" s="125" t="s">
        <v>206</v>
      </c>
      <c r="C23" s="255">
        <v>1</v>
      </c>
      <c r="D23" s="252">
        <v>1340</v>
      </c>
      <c r="E23" s="252">
        <v>7723</v>
      </c>
      <c r="F23" s="252">
        <v>1340</v>
      </c>
      <c r="G23" s="254">
        <v>1259.8</v>
      </c>
    </row>
    <row r="24" spans="1:7" ht="18.75" customHeight="1">
      <c r="A24" s="363"/>
      <c r="B24" s="125" t="s">
        <v>207</v>
      </c>
      <c r="C24" s="251">
        <v>1</v>
      </c>
      <c r="D24" s="253">
        <v>1340</v>
      </c>
      <c r="E24" s="253">
        <v>3000</v>
      </c>
      <c r="F24" s="253">
        <v>1340</v>
      </c>
      <c r="G24" s="254"/>
    </row>
    <row r="25" spans="1:7" ht="18.75" customHeight="1">
      <c r="A25" s="364"/>
      <c r="B25" s="125" t="s">
        <v>209</v>
      </c>
      <c r="C25" s="255">
        <v>1</v>
      </c>
      <c r="D25" s="253">
        <v>1340</v>
      </c>
      <c r="E25" s="253">
        <v>1340</v>
      </c>
      <c r="F25" s="253">
        <v>1340</v>
      </c>
      <c r="G25" s="254">
        <v>1370</v>
      </c>
    </row>
    <row r="26" spans="1:7" ht="18.75" customHeight="1">
      <c r="A26" s="301" t="s">
        <v>108</v>
      </c>
      <c r="B26" s="125" t="s">
        <v>109</v>
      </c>
      <c r="C26" s="30">
        <f>C7+C9+C10+C11</f>
        <v>5</v>
      </c>
      <c r="D26" s="30">
        <f>D7+D9+D10+D11</f>
        <v>22110</v>
      </c>
      <c r="E26" s="30">
        <f>E7+E9+E10+E11</f>
        <v>37894</v>
      </c>
      <c r="F26" s="30">
        <f>F7+F9+F10+F11</f>
        <v>9380</v>
      </c>
      <c r="G26" s="31">
        <f>G7+G9+G10+G11</f>
        <v>7558.4</v>
      </c>
    </row>
    <row r="27" spans="1:7" ht="18.75" customHeight="1">
      <c r="A27" s="354"/>
      <c r="B27" s="96" t="s">
        <v>110</v>
      </c>
      <c r="C27" s="30">
        <f>C12+C13+C19+C20+C21+C22+C23+C29+C30+C31+C32+C33+C34+C35</f>
        <v>10</v>
      </c>
      <c r="D27" s="30">
        <f>D12+D13+D19+D20+D21+D22+D23+D29+D30+D31+D32+D33+D34+D35</f>
        <v>15410</v>
      </c>
      <c r="E27" s="30">
        <f>E12+E13+E19+E20+E21+E22+E23+E29+E30+E31+E32+E33+E34+E35</f>
        <v>28413.300000000003</v>
      </c>
      <c r="F27" s="30">
        <f>F12+F13+F19+F20+F21+F22+F23+F29+F30+F31+F32+F33+F34+F35</f>
        <v>13266</v>
      </c>
      <c r="G27" s="31">
        <f>G12+G13+G19+G20+G21+G22+G23+G29+G30+G31+G32+G33+G34+G35</f>
        <v>9061.289999999999</v>
      </c>
    </row>
    <row r="28" spans="1:7" ht="18.75" customHeight="1">
      <c r="A28" s="332" t="s">
        <v>111</v>
      </c>
      <c r="B28" s="125" t="s">
        <v>211</v>
      </c>
      <c r="C28" s="30">
        <v>1</v>
      </c>
      <c r="D28" s="30">
        <v>335</v>
      </c>
      <c r="E28" s="30">
        <v>800</v>
      </c>
      <c r="F28" s="30">
        <v>201</v>
      </c>
      <c r="G28" s="31">
        <v>201</v>
      </c>
    </row>
    <row r="29" spans="1:7" ht="18.75" customHeight="1">
      <c r="A29" s="332"/>
      <c r="B29" s="125" t="s">
        <v>212</v>
      </c>
      <c r="C29" s="30">
        <v>1</v>
      </c>
      <c r="D29" s="30">
        <v>335</v>
      </c>
      <c r="E29" s="30">
        <v>500</v>
      </c>
      <c r="F29" s="30">
        <v>201</v>
      </c>
      <c r="G29" s="31">
        <v>50</v>
      </c>
    </row>
    <row r="30" spans="1:7" ht="18.75" customHeight="1">
      <c r="A30" s="332"/>
      <c r="B30" s="125" t="s">
        <v>213</v>
      </c>
      <c r="C30" s="30"/>
      <c r="D30" s="30">
        <v>335</v>
      </c>
      <c r="E30" s="30">
        <v>335</v>
      </c>
      <c r="F30" s="30">
        <v>201</v>
      </c>
      <c r="G30" s="31">
        <v>205.99</v>
      </c>
    </row>
    <row r="31" spans="1:7" ht="18.75" customHeight="1">
      <c r="A31" s="332"/>
      <c r="B31" s="125" t="s">
        <v>214</v>
      </c>
      <c r="C31" s="30">
        <v>1</v>
      </c>
      <c r="D31" s="30">
        <v>335</v>
      </c>
      <c r="E31" s="30">
        <v>2800</v>
      </c>
      <c r="F31" s="30">
        <v>201</v>
      </c>
      <c r="G31" s="31">
        <v>80</v>
      </c>
    </row>
    <row r="32" spans="1:7" ht="18.75" customHeight="1">
      <c r="A32" s="332"/>
      <c r="B32" s="125" t="s">
        <v>215</v>
      </c>
      <c r="C32" s="252"/>
      <c r="D32" s="252">
        <v>335</v>
      </c>
      <c r="E32" s="252"/>
      <c r="F32" s="252">
        <v>201</v>
      </c>
      <c r="G32" s="254"/>
    </row>
    <row r="33" spans="1:7" ht="18.75" customHeight="1">
      <c r="A33" s="332"/>
      <c r="B33" s="125" t="s">
        <v>216</v>
      </c>
      <c r="C33" s="252"/>
      <c r="D33" s="252">
        <v>335</v>
      </c>
      <c r="E33" s="252">
        <v>804</v>
      </c>
      <c r="F33" s="252">
        <v>201</v>
      </c>
      <c r="G33" s="254"/>
    </row>
    <row r="34" spans="1:7" ht="18.75" customHeight="1">
      <c r="A34" s="332"/>
      <c r="B34" s="125" t="s">
        <v>217</v>
      </c>
      <c r="C34" s="30">
        <v>1</v>
      </c>
      <c r="D34" s="30">
        <v>335</v>
      </c>
      <c r="E34" s="30">
        <v>1500</v>
      </c>
      <c r="F34" s="30">
        <v>201</v>
      </c>
      <c r="G34" s="31">
        <v>280</v>
      </c>
    </row>
    <row r="35" spans="1:7" ht="18.75" customHeight="1">
      <c r="A35" s="301" t="s">
        <v>119</v>
      </c>
      <c r="B35" s="125" t="s">
        <v>120</v>
      </c>
      <c r="C35" s="253"/>
      <c r="D35" s="253">
        <v>1340</v>
      </c>
      <c r="E35" s="253"/>
      <c r="F35" s="253">
        <v>1340</v>
      </c>
      <c r="G35" s="254"/>
    </row>
    <row r="36" spans="1:7" ht="18.75" customHeight="1">
      <c r="A36" s="301"/>
      <c r="B36" s="191" t="s">
        <v>225</v>
      </c>
      <c r="C36" s="30">
        <v>1</v>
      </c>
      <c r="D36" s="30">
        <v>0</v>
      </c>
      <c r="E36" s="30">
        <v>12050.7</v>
      </c>
      <c r="F36" s="30">
        <v>0</v>
      </c>
      <c r="G36" s="31">
        <v>1005</v>
      </c>
    </row>
    <row r="37" spans="1:7" ht="18.75" customHeight="1">
      <c r="A37" s="301"/>
      <c r="B37" s="191" t="s">
        <v>226</v>
      </c>
      <c r="C37" s="191"/>
      <c r="D37" s="191">
        <v>0</v>
      </c>
      <c r="E37" s="191"/>
      <c r="F37" s="191">
        <v>0</v>
      </c>
      <c r="G37" s="21"/>
    </row>
  </sheetData>
  <sheetProtection/>
  <mergeCells count="11">
    <mergeCell ref="A35:A37"/>
    <mergeCell ref="A4:B5"/>
    <mergeCell ref="A6:B6"/>
    <mergeCell ref="A7:A17"/>
    <mergeCell ref="A18:A25"/>
    <mergeCell ref="A26:A27"/>
    <mergeCell ref="A1:G1"/>
    <mergeCell ref="A2:G2"/>
    <mergeCell ref="C4:E4"/>
    <mergeCell ref="F4:G4"/>
    <mergeCell ref="A28:A34"/>
  </mergeCells>
  <printOptions/>
  <pageMargins left="0.71" right="0.47" top="0.81" bottom="0.42" header="0" footer="0.5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00390625" defaultRowHeight="14.25"/>
  <cols>
    <col min="1" max="1" width="9.00390625" style="12" customWidth="1"/>
    <col min="2" max="2" width="23.50390625" style="12" customWidth="1"/>
    <col min="3" max="3" width="14.875" style="12" customWidth="1"/>
    <col min="4" max="4" width="17.875" style="12" customWidth="1"/>
    <col min="5" max="5" width="14.375" style="12" customWidth="1"/>
    <col min="6" max="6" width="9.00390625" style="12" customWidth="1"/>
    <col min="7" max="7" width="12.625" style="12" bestFit="1" customWidth="1"/>
    <col min="8" max="16384" width="9.00390625" style="12" customWidth="1"/>
  </cols>
  <sheetData>
    <row r="1" spans="1:5" ht="24" customHeight="1">
      <c r="A1" s="365" t="s">
        <v>227</v>
      </c>
      <c r="B1" s="365"/>
      <c r="C1" s="365"/>
      <c r="D1" s="365"/>
      <c r="E1" s="365"/>
    </row>
    <row r="2" spans="2:6" ht="18.75">
      <c r="B2" s="366" t="s">
        <v>356</v>
      </c>
      <c r="C2" s="367"/>
      <c r="D2" s="367"/>
      <c r="E2" s="367"/>
      <c r="F2" s="13"/>
    </row>
    <row r="3" spans="1:6" ht="16.5" customHeight="1">
      <c r="A3" s="368" t="s">
        <v>228</v>
      </c>
      <c r="B3" s="369"/>
      <c r="C3" s="200" t="s">
        <v>229</v>
      </c>
      <c r="D3" s="196" t="s">
        <v>3</v>
      </c>
      <c r="E3" s="14" t="s">
        <v>230</v>
      </c>
      <c r="F3" s="15"/>
    </row>
    <row r="4" spans="1:6" ht="20.25" customHeight="1">
      <c r="A4" s="359" t="s">
        <v>231</v>
      </c>
      <c r="B4" s="360"/>
      <c r="C4" s="257">
        <v>72457.8</v>
      </c>
      <c r="D4" s="257">
        <v>829370.7</v>
      </c>
      <c r="E4" s="258">
        <v>2.7</v>
      </c>
      <c r="F4" s="15"/>
    </row>
    <row r="5" spans="1:6" ht="20.25" customHeight="1">
      <c r="A5" s="370" t="s">
        <v>232</v>
      </c>
      <c r="B5" s="371"/>
      <c r="C5" s="259">
        <v>67772.3</v>
      </c>
      <c r="D5" s="257">
        <v>785002.7</v>
      </c>
      <c r="E5" s="258">
        <v>3.1</v>
      </c>
      <c r="F5" s="15"/>
    </row>
    <row r="6" spans="1:6" ht="20.25" customHeight="1">
      <c r="A6" s="370" t="s">
        <v>24</v>
      </c>
      <c r="B6" s="371"/>
      <c r="C6" s="257">
        <v>4685.6</v>
      </c>
      <c r="D6" s="257">
        <v>44368</v>
      </c>
      <c r="E6" s="258">
        <v>-3.8</v>
      </c>
      <c r="F6" s="15"/>
    </row>
    <row r="7" spans="1:6" ht="20.25" customHeight="1">
      <c r="A7" s="372" t="s">
        <v>334</v>
      </c>
      <c r="B7" s="373"/>
      <c r="C7" s="259">
        <v>49568.4</v>
      </c>
      <c r="D7" s="259">
        <v>540970.8</v>
      </c>
      <c r="E7" s="258">
        <v>1.7</v>
      </c>
      <c r="F7" s="15"/>
    </row>
    <row r="8" spans="1:6" ht="20.25" customHeight="1">
      <c r="A8" s="375" t="s">
        <v>87</v>
      </c>
      <c r="B8" s="61" t="s">
        <v>190</v>
      </c>
      <c r="C8" s="260">
        <v>3431.7</v>
      </c>
      <c r="D8" s="261">
        <v>44450.8</v>
      </c>
      <c r="E8" s="258">
        <v>6.7</v>
      </c>
      <c r="F8" s="15"/>
    </row>
    <row r="9" spans="1:6" ht="20.25" customHeight="1">
      <c r="A9" s="375"/>
      <c r="B9" s="61" t="s">
        <v>191</v>
      </c>
      <c r="C9" s="260">
        <v>2651.3</v>
      </c>
      <c r="D9" s="261">
        <v>33861.6</v>
      </c>
      <c r="E9" s="258">
        <v>6</v>
      </c>
      <c r="F9" s="15"/>
    </row>
    <row r="10" spans="1:6" ht="20.25" customHeight="1">
      <c r="A10" s="375"/>
      <c r="B10" s="61" t="s">
        <v>192</v>
      </c>
      <c r="C10" s="260">
        <v>3912.3</v>
      </c>
      <c r="D10" s="261">
        <v>47940.6</v>
      </c>
      <c r="E10" s="258">
        <v>7.2</v>
      </c>
      <c r="F10" s="15"/>
    </row>
    <row r="11" spans="1:6" ht="20.25" customHeight="1">
      <c r="A11" s="375"/>
      <c r="B11" s="61" t="s">
        <v>193</v>
      </c>
      <c r="C11" s="260">
        <v>3295.9</v>
      </c>
      <c r="D11" s="261">
        <v>39005.2</v>
      </c>
      <c r="E11" s="258">
        <v>3.6</v>
      </c>
      <c r="F11" s="15"/>
    </row>
    <row r="12" spans="1:6" ht="20.25" customHeight="1">
      <c r="A12" s="375"/>
      <c r="B12" s="61" t="s">
        <v>194</v>
      </c>
      <c r="C12" s="260">
        <v>2745.5</v>
      </c>
      <c r="D12" s="261">
        <v>32335.1</v>
      </c>
      <c r="E12" s="258">
        <v>6.1</v>
      </c>
      <c r="F12" s="15"/>
    </row>
    <row r="13" spans="1:6" ht="20.25" customHeight="1">
      <c r="A13" s="375"/>
      <c r="B13" s="61" t="s">
        <v>195</v>
      </c>
      <c r="C13" s="260">
        <v>1421</v>
      </c>
      <c r="D13" s="261">
        <v>19897.8</v>
      </c>
      <c r="E13" s="258">
        <v>1.2</v>
      </c>
      <c r="F13" s="15"/>
    </row>
    <row r="14" spans="1:6" ht="20.25" customHeight="1">
      <c r="A14" s="375"/>
      <c r="B14" s="61" t="s">
        <v>196</v>
      </c>
      <c r="C14" s="260">
        <v>3025.5</v>
      </c>
      <c r="D14" s="261">
        <v>35920</v>
      </c>
      <c r="E14" s="258">
        <v>4.9</v>
      </c>
      <c r="F14" s="15"/>
    </row>
    <row r="15" spans="1:6" ht="20.25" customHeight="1">
      <c r="A15" s="375"/>
      <c r="B15" s="61" t="s">
        <v>197</v>
      </c>
      <c r="C15" s="260">
        <v>5839.9</v>
      </c>
      <c r="D15" s="261">
        <v>65712.8</v>
      </c>
      <c r="E15" s="258">
        <v>1.4</v>
      </c>
      <c r="F15" s="15"/>
    </row>
    <row r="16" spans="1:6" ht="20.25" customHeight="1">
      <c r="A16" s="375"/>
      <c r="B16" s="61" t="s">
        <v>198</v>
      </c>
      <c r="C16" s="260">
        <v>9572</v>
      </c>
      <c r="D16" s="261">
        <v>105474</v>
      </c>
      <c r="E16" s="258">
        <v>1.9</v>
      </c>
      <c r="F16" s="15"/>
    </row>
    <row r="17" spans="1:6" ht="20.25" customHeight="1">
      <c r="A17" s="375"/>
      <c r="B17" s="61" t="s">
        <v>199</v>
      </c>
      <c r="C17" s="260">
        <v>12459.5</v>
      </c>
      <c r="D17" s="261">
        <v>150233</v>
      </c>
      <c r="E17" s="258">
        <v>2</v>
      </c>
      <c r="F17" s="15"/>
    </row>
    <row r="18" spans="1:6" ht="20.25" customHeight="1">
      <c r="A18" s="375"/>
      <c r="B18" s="61" t="s">
        <v>200</v>
      </c>
      <c r="C18" s="260">
        <v>7977.7</v>
      </c>
      <c r="D18" s="261">
        <v>87581.6</v>
      </c>
      <c r="E18" s="258">
        <v>5</v>
      </c>
      <c r="F18" s="15"/>
    </row>
    <row r="19" spans="1:6" ht="20.25" customHeight="1">
      <c r="A19" s="376" t="s">
        <v>99</v>
      </c>
      <c r="B19" s="61" t="s">
        <v>201</v>
      </c>
      <c r="C19" s="260">
        <v>841.9</v>
      </c>
      <c r="D19" s="261">
        <v>10719.5</v>
      </c>
      <c r="E19" s="258">
        <v>2</v>
      </c>
      <c r="F19" s="15"/>
    </row>
    <row r="20" spans="1:6" ht="20.25" customHeight="1">
      <c r="A20" s="377"/>
      <c r="B20" s="61" t="s">
        <v>202</v>
      </c>
      <c r="C20" s="260">
        <v>990.8</v>
      </c>
      <c r="D20" s="261">
        <v>12909.4</v>
      </c>
      <c r="E20" s="258">
        <v>1.6</v>
      </c>
      <c r="F20" s="15"/>
    </row>
    <row r="21" spans="1:6" ht="20.25" customHeight="1">
      <c r="A21" s="377"/>
      <c r="B21" s="61" t="s">
        <v>203</v>
      </c>
      <c r="C21" s="260">
        <v>1279.9</v>
      </c>
      <c r="D21" s="261">
        <v>16167.1</v>
      </c>
      <c r="E21" s="258">
        <v>15.3</v>
      </c>
      <c r="F21" s="15"/>
    </row>
    <row r="22" spans="1:6" ht="20.25" customHeight="1">
      <c r="A22" s="377"/>
      <c r="B22" s="61" t="s">
        <v>204</v>
      </c>
      <c r="C22" s="260">
        <v>851.7</v>
      </c>
      <c r="D22" s="261">
        <v>11526.3</v>
      </c>
      <c r="E22" s="258">
        <v>2.2</v>
      </c>
      <c r="F22" s="15"/>
    </row>
    <row r="23" spans="1:6" ht="20.25" customHeight="1">
      <c r="A23" s="377"/>
      <c r="B23" s="61" t="s">
        <v>205</v>
      </c>
      <c r="C23" s="260">
        <v>660.4</v>
      </c>
      <c r="D23" s="261">
        <v>9290.1</v>
      </c>
      <c r="E23" s="258">
        <v>5.9</v>
      </c>
      <c r="F23" s="15"/>
    </row>
    <row r="24" spans="1:6" ht="20.25" customHeight="1">
      <c r="A24" s="377"/>
      <c r="B24" s="61" t="s">
        <v>206</v>
      </c>
      <c r="C24" s="260">
        <v>1644</v>
      </c>
      <c r="D24" s="261">
        <v>20186.4</v>
      </c>
      <c r="E24" s="258">
        <v>3.8</v>
      </c>
      <c r="F24" s="15"/>
    </row>
    <row r="25" spans="1:6" ht="20.25" customHeight="1">
      <c r="A25" s="377"/>
      <c r="B25" s="61" t="s">
        <v>207</v>
      </c>
      <c r="C25" s="260">
        <v>2627.8</v>
      </c>
      <c r="D25" s="261">
        <v>26296.1</v>
      </c>
      <c r="E25" s="258">
        <v>-8.7</v>
      </c>
      <c r="F25" s="15"/>
    </row>
    <row r="26" spans="1:6" ht="20.25" customHeight="1">
      <c r="A26" s="378"/>
      <c r="B26" s="61" t="s">
        <v>209</v>
      </c>
      <c r="C26" s="260">
        <v>1100.1</v>
      </c>
      <c r="D26" s="261">
        <v>12914.8</v>
      </c>
      <c r="E26" s="258">
        <v>-5.1</v>
      </c>
      <c r="F26" s="15"/>
    </row>
    <row r="27" spans="1:6" ht="20.25" customHeight="1">
      <c r="A27" s="379" t="s">
        <v>108</v>
      </c>
      <c r="B27" s="61" t="s">
        <v>109</v>
      </c>
      <c r="C27" s="59">
        <f>(C8+C10+C11+C12)*0.85</f>
        <v>11377.59</v>
      </c>
      <c r="D27" s="59">
        <f>(D8+D10+D11+D12)*0.85</f>
        <v>139171.94499999998</v>
      </c>
      <c r="E27" s="60"/>
      <c r="F27" s="15"/>
    </row>
    <row r="28" spans="1:6" ht="20.25" customHeight="1">
      <c r="A28" s="379"/>
      <c r="B28" s="61" t="s">
        <v>110</v>
      </c>
      <c r="C28" s="59">
        <f>(C13+C14+C20+C21+C22+C23+C24+C31+C30+C32+C34+C33+C35)*0.9</f>
        <v>9890.460000000001</v>
      </c>
      <c r="D28" s="59">
        <f>(D13+D14+D20+D21+D22+D23+D24+D31+D30+D32+D34+D33+D35)*0.9</f>
        <v>127014.12000000004</v>
      </c>
      <c r="E28" s="60"/>
      <c r="F28" s="15"/>
    </row>
    <row r="29" spans="1:6" ht="20.25" customHeight="1">
      <c r="A29" s="380" t="s">
        <v>111</v>
      </c>
      <c r="B29" s="61" t="s">
        <v>211</v>
      </c>
      <c r="C29" s="262">
        <v>183.1</v>
      </c>
      <c r="D29" s="262">
        <v>2273.7</v>
      </c>
      <c r="E29" s="263">
        <v>5.2</v>
      </c>
      <c r="F29" s="15"/>
    </row>
    <row r="30" spans="1:6" ht="20.25" customHeight="1">
      <c r="A30" s="380"/>
      <c r="B30" s="61" t="s">
        <v>212</v>
      </c>
      <c r="C30" s="264">
        <v>116.6</v>
      </c>
      <c r="D30" s="264">
        <v>1541.2</v>
      </c>
      <c r="E30" s="263">
        <v>4.9</v>
      </c>
      <c r="F30" s="15"/>
    </row>
    <row r="31" spans="1:6" ht="20.25" customHeight="1">
      <c r="A31" s="380"/>
      <c r="B31" s="61" t="s">
        <v>213</v>
      </c>
      <c r="C31" s="264">
        <v>108.8</v>
      </c>
      <c r="D31" s="264">
        <v>1447.6</v>
      </c>
      <c r="E31" s="263">
        <v>7.6</v>
      </c>
      <c r="F31" s="15"/>
    </row>
    <row r="32" spans="1:6" ht="20.25" customHeight="1">
      <c r="A32" s="380"/>
      <c r="B32" s="61" t="s">
        <v>214</v>
      </c>
      <c r="C32" s="265">
        <v>161.1</v>
      </c>
      <c r="D32" s="265">
        <v>2266.5</v>
      </c>
      <c r="E32" s="263">
        <v>-9.6</v>
      </c>
      <c r="F32" s="15"/>
    </row>
    <row r="33" spans="1:6" ht="20.25" customHeight="1">
      <c r="A33" s="380"/>
      <c r="B33" s="61" t="s">
        <v>215</v>
      </c>
      <c r="C33" s="266">
        <v>267.8</v>
      </c>
      <c r="D33" s="266">
        <v>3716.7</v>
      </c>
      <c r="E33" s="263">
        <v>3.5</v>
      </c>
      <c r="F33" s="15"/>
    </row>
    <row r="34" spans="1:6" ht="20.25" customHeight="1">
      <c r="A34" s="380"/>
      <c r="B34" s="61" t="s">
        <v>216</v>
      </c>
      <c r="C34" s="265">
        <v>88.2</v>
      </c>
      <c r="D34" s="265">
        <v>1089</v>
      </c>
      <c r="E34" s="263">
        <v>10.5</v>
      </c>
      <c r="F34" s="15"/>
    </row>
    <row r="35" spans="1:6" ht="20.25" customHeight="1">
      <c r="A35" s="380"/>
      <c r="B35" s="61" t="s">
        <v>217</v>
      </c>
      <c r="C35" s="266">
        <v>373.6</v>
      </c>
      <c r="D35" s="266">
        <v>5168.7</v>
      </c>
      <c r="E35" s="263">
        <v>1.9</v>
      </c>
      <c r="F35" s="15"/>
    </row>
    <row r="36" spans="1:5" ht="21" customHeight="1">
      <c r="A36" s="374"/>
      <c r="B36" s="374"/>
      <c r="C36" s="374"/>
      <c r="D36" s="374"/>
      <c r="E36" s="374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2020-01-31T01:03:05Z</cp:lastPrinted>
  <dcterms:created xsi:type="dcterms:W3CDTF">1998-10-10T01:57:08Z</dcterms:created>
  <dcterms:modified xsi:type="dcterms:W3CDTF">2020-02-12T09:22:59Z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