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<sst xmlns="http://schemas.openxmlformats.org/spreadsheetml/2006/main" count="111" uniqueCount="74">
  <si>
    <t>附件3</t>
  </si>
  <si>
    <t>粮食烘干设备泉州市级累加补贴申请明细表</t>
  </si>
  <si>
    <t>单位：元</t>
  </si>
  <si>
    <t>序号</t>
  </si>
  <si>
    <t>姓名或组织名称</t>
  </si>
  <si>
    <t>乡镇</t>
  </si>
  <si>
    <t>机具编号</t>
  </si>
  <si>
    <t>机具品目</t>
  </si>
  <si>
    <t>机具型号</t>
  </si>
  <si>
    <t>出厂编号发动机号</t>
  </si>
  <si>
    <t>生产企业名称</t>
  </si>
  <si>
    <t>数量</t>
  </si>
  <si>
    <t>最终销售总价</t>
  </si>
  <si>
    <t>单台中央补贴</t>
  </si>
  <si>
    <t>单台省补贴</t>
  </si>
  <si>
    <t>中央、省补贴总额</t>
  </si>
  <si>
    <r>
      <t>售价6</t>
    </r>
    <r>
      <rPr>
        <sz val="16"/>
        <rFont val="宋体"/>
        <charset val="134"/>
      </rPr>
      <t>0%-省级以上补贴额</t>
    </r>
  </si>
  <si>
    <t>市级累加控制额（售价30%）</t>
  </si>
  <si>
    <t>市级累加补贴资金</t>
  </si>
  <si>
    <t>福建南安高顺农机专业合作社</t>
  </si>
  <si>
    <t>码头镇</t>
  </si>
  <si>
    <t>B3505830023160102000001</t>
  </si>
  <si>
    <t>谷物（粮食）干燥机</t>
  </si>
  <si>
    <t>5HCY-15H</t>
  </si>
  <si>
    <t>CY1520230198[]</t>
  </si>
  <si>
    <t>安徽辰宇机械科技有限公司</t>
  </si>
  <si>
    <t>南安市码头东联农业科技示范场</t>
  </si>
  <si>
    <t>B3505830023160102000002-B3505830023160102000003</t>
  </si>
  <si>
    <t>5H-4</t>
  </si>
  <si>
    <t>H0231006[],H0231010[]</t>
  </si>
  <si>
    <t>东莞市龙豪君豪实业有限公司</t>
  </si>
  <si>
    <t>黄财明</t>
  </si>
  <si>
    <t>罗东镇</t>
  </si>
  <si>
    <t>B3505830023160102000019</t>
  </si>
  <si>
    <t>H0231016[]</t>
  </si>
  <si>
    <t>南安市洪濑镇顺和家庭农场</t>
  </si>
  <si>
    <t>洪濑镇</t>
  </si>
  <si>
    <t>B3505830023160102000006-B3505830023160102000008</t>
  </si>
  <si>
    <t>H0231004[无],H0231008[无],H0231011[无]</t>
  </si>
  <si>
    <t>南安市乐峰镇大发林家庭农场</t>
  </si>
  <si>
    <t>乐峰镇</t>
  </si>
  <si>
    <t>B3505830023160102000021</t>
  </si>
  <si>
    <t>H0231002[]</t>
  </si>
  <si>
    <t>南安市利合群农机专业合作社</t>
  </si>
  <si>
    <t>溪美街道</t>
  </si>
  <si>
    <t>B3505830023160102000010-B3505830023160102000015</t>
  </si>
  <si>
    <t>H0231018[],H0231019[],H0231020[],H0231021[],H0231022[],H0231023[]</t>
  </si>
  <si>
    <t>B3505830023160102000018</t>
  </si>
  <si>
    <t>H0231014[]</t>
  </si>
  <si>
    <t>B3505830023160102000020</t>
  </si>
  <si>
    <t>H0231031[]</t>
  </si>
  <si>
    <t>南安市盛农家庭农场</t>
  </si>
  <si>
    <t>金淘镇</t>
  </si>
  <si>
    <t>B3505830023160102000009</t>
  </si>
  <si>
    <t>DS-5HPS5</t>
  </si>
  <si>
    <t>C-0050[]</t>
  </si>
  <si>
    <t>邵武鼎盛机械制造有限公司</t>
  </si>
  <si>
    <t>南安市顺金家庭农场</t>
  </si>
  <si>
    <t>诗山镇</t>
  </si>
  <si>
    <t>B3505830023160102000004</t>
  </si>
  <si>
    <t>H0231009[]</t>
  </si>
  <si>
    <t>南安向阳绿莹莹种植专业合作社</t>
  </si>
  <si>
    <t>向阳乡</t>
  </si>
  <si>
    <t>B3505830023160102000016</t>
  </si>
  <si>
    <t>H0231025[]</t>
  </si>
  <si>
    <t>尤泽林</t>
  </si>
  <si>
    <t>省新镇</t>
  </si>
  <si>
    <t>B3505830023160102000017</t>
  </si>
  <si>
    <t>H0231024[]</t>
  </si>
  <si>
    <t>卓永裕</t>
  </si>
  <si>
    <t>石井镇</t>
  </si>
  <si>
    <t>B3505830023160102000005</t>
  </si>
  <si>
    <t>H0231007[无]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</si>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</sst>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30"/>
      <name val="黑体"/>
      <family val="3"/>
      <charset val="134"/>
    </font>
    <font>
      <b/>
      <sz val="30"/>
      <name val="Arial"/>
      <family val="2"/>
      <charset val="0"/>
    </font>
    <font>
      <sz val="40"/>
      <name val="方正小标宋简体"/>
      <family val="4"/>
      <charset val="134"/>
    </font>
    <font>
      <b/>
      <sz val="26"/>
      <name val="宋体"/>
      <charset val="134"/>
    </font>
    <font>
      <b/>
      <sz val="26"/>
      <name val="Arial"/>
      <family val="2"/>
      <charset val="0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right" vertical="center"/>
    </xf>
    <xf numFmtId="0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tabSelected="1" workbookViewId="0">
      <selection activeCell="A2" sqref="A2:P2"/>
    </sheetView>
  </sheetViews>
  <sheetFormatPr defaultColWidth="8" defaultRowHeight="12.75"/>
  <cols>
    <col min="1" max="1" width="9.25" style="1" customWidth="1"/>
    <col min="2" max="2" width="15.875" style="1" customWidth="1"/>
    <col min="3" max="3" width="11.25" style="1" customWidth="1"/>
    <col min="4" max="4" width="25.375" style="1" customWidth="1"/>
    <col min="5" max="5" width="15.5" style="1" customWidth="1"/>
    <col min="6" max="6" width="11.25" style="1" customWidth="1"/>
    <col min="7" max="7" width="23.25" style="1" customWidth="1"/>
    <col min="8" max="8" width="23.875" style="1" customWidth="1"/>
    <col min="9" max="9" width="7" style="1" customWidth="1"/>
    <col min="10" max="10" width="17.75" style="1" customWidth="1"/>
    <col min="11" max="11" width="18.5" style="1"/>
    <col min="12" max="12" width="15.75" style="1" customWidth="1"/>
    <col min="13" max="13" width="18.5" style="1"/>
    <col min="14" max="15" width="15.75" style="2" customWidth="1"/>
    <col min="16" max="16" width="18.5" style="1" customWidth="1"/>
    <col min="17" max="16384" width="8" style="1"/>
  </cols>
  <sheetData>
    <row r="1" s="1" customFormat="1" ht="36.75" customHeight="1" spans="1:16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="1" customFormat="1" ht="51.75" customHeight="1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="1" customFormat="1" ht="24.75" customHeight="1" spans="1:16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9"/>
      <c r="O3" s="9"/>
      <c r="P3" s="10" t="s">
        <v>2</v>
      </c>
    </row>
    <row r="4" s="1" customFormat="1" ht="60.75" customHeight="1" spans="1:16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11" t="s">
        <v>16</v>
      </c>
      <c r="O4" s="11" t="s">
        <v>17</v>
      </c>
      <c r="P4" s="8" t="s">
        <v>18</v>
      </c>
    </row>
    <row r="5" s="1" customFormat="1" ht="60.75" customHeight="1" spans="1:16">
      <c r="A5" s="8">
        <v>1</v>
      </c>
      <c r="B5" s="8" t="s">
        <v>19</v>
      </c>
      <c r="C5" s="8" t="s">
        <v>20</v>
      </c>
      <c r="D5" s="8" t="s">
        <v>21</v>
      </c>
      <c r="E5" s="8" t="s">
        <v>22</v>
      </c>
      <c r="F5" s="8" t="s">
        <v>23</v>
      </c>
      <c r="G5" s="8" t="s">
        <v>24</v>
      </c>
      <c r="H5" s="8" t="s">
        <v>25</v>
      </c>
      <c r="I5" s="8">
        <v>1</v>
      </c>
      <c r="J5" s="11">
        <v>145000</v>
      </c>
      <c r="K5" s="11">
        <v>22600</v>
      </c>
      <c r="L5" s="11">
        <v>8600</v>
      </c>
      <c r="M5" s="11">
        <f t="shared" ref="M5:M17" si="0">(K5+L5)*I5</f>
        <v>31200</v>
      </c>
      <c r="N5" s="11">
        <f t="shared" ref="N5:N17" si="1">J5*0.6-M5</f>
        <v>55800</v>
      </c>
      <c r="O5" s="11">
        <f t="shared" ref="O5:O17" si="2">J5*0.3</f>
        <v>43500</v>
      </c>
      <c r="P5" s="11">
        <f t="shared" ref="P5:P17" si="3">IF(N5&gt;O5,O5,N5)</f>
        <v>43500</v>
      </c>
    </row>
    <row r="6" s="1" customFormat="1" ht="60.75" customHeight="1" spans="1:16">
      <c r="A6" s="8">
        <v>2</v>
      </c>
      <c r="B6" s="8" t="s">
        <v>26</v>
      </c>
      <c r="C6" s="8" t="s">
        <v>20</v>
      </c>
      <c r="D6" s="8" t="s">
        <v>27</v>
      </c>
      <c r="E6" s="8" t="s">
        <v>22</v>
      </c>
      <c r="F6" s="8" t="s">
        <v>28</v>
      </c>
      <c r="G6" s="8" t="s">
        <v>29</v>
      </c>
      <c r="H6" s="8" t="s">
        <v>30</v>
      </c>
      <c r="I6" s="8">
        <v>2</v>
      </c>
      <c r="J6" s="11">
        <v>120000</v>
      </c>
      <c r="K6" s="11">
        <v>15900</v>
      </c>
      <c r="L6" s="11">
        <v>5300</v>
      </c>
      <c r="M6" s="11">
        <f t="shared" si="0"/>
        <v>42400</v>
      </c>
      <c r="N6" s="11">
        <f t="shared" si="1"/>
        <v>29600</v>
      </c>
      <c r="O6" s="11">
        <f t="shared" si="2"/>
        <v>36000</v>
      </c>
      <c r="P6" s="11">
        <f t="shared" si="3"/>
        <v>29600</v>
      </c>
    </row>
    <row r="7" s="1" customFormat="1" ht="60.75" customHeight="1" spans="1:16">
      <c r="A7" s="8">
        <v>3</v>
      </c>
      <c r="B7" s="8" t="s">
        <v>31</v>
      </c>
      <c r="C7" s="8" t="s">
        <v>32</v>
      </c>
      <c r="D7" s="8" t="s">
        <v>33</v>
      </c>
      <c r="E7" s="8" t="s">
        <v>22</v>
      </c>
      <c r="F7" s="8" t="s">
        <v>28</v>
      </c>
      <c r="G7" s="8" t="s">
        <v>34</v>
      </c>
      <c r="H7" s="8" t="s">
        <v>30</v>
      </c>
      <c r="I7" s="8">
        <v>1</v>
      </c>
      <c r="J7" s="11">
        <v>60000</v>
      </c>
      <c r="K7" s="11">
        <v>15900</v>
      </c>
      <c r="L7" s="11">
        <v>5300</v>
      </c>
      <c r="M7" s="11">
        <f t="shared" si="0"/>
        <v>21200</v>
      </c>
      <c r="N7" s="11">
        <f t="shared" si="1"/>
        <v>14800</v>
      </c>
      <c r="O7" s="11">
        <f t="shared" si="2"/>
        <v>18000</v>
      </c>
      <c r="P7" s="11">
        <f t="shared" si="3"/>
        <v>14800</v>
      </c>
    </row>
    <row r="8" s="1" customFormat="1" ht="60.75" customHeight="1" spans="1:16">
      <c r="A8" s="8">
        <v>4</v>
      </c>
      <c r="B8" s="8" t="s">
        <v>35</v>
      </c>
      <c r="C8" s="8" t="s">
        <v>36</v>
      </c>
      <c r="D8" s="8" t="s">
        <v>37</v>
      </c>
      <c r="E8" s="8" t="s">
        <v>22</v>
      </c>
      <c r="F8" s="8" t="s">
        <v>28</v>
      </c>
      <c r="G8" s="8" t="s">
        <v>38</v>
      </c>
      <c r="H8" s="8" t="s">
        <v>30</v>
      </c>
      <c r="I8" s="8">
        <v>3</v>
      </c>
      <c r="J8" s="11">
        <v>179400</v>
      </c>
      <c r="K8" s="11">
        <v>15900</v>
      </c>
      <c r="L8" s="11">
        <v>5300</v>
      </c>
      <c r="M8" s="11">
        <f t="shared" si="0"/>
        <v>63600</v>
      </c>
      <c r="N8" s="11">
        <f t="shared" si="1"/>
        <v>44040</v>
      </c>
      <c r="O8" s="11">
        <f t="shared" si="2"/>
        <v>53820</v>
      </c>
      <c r="P8" s="11">
        <f t="shared" si="3"/>
        <v>44040</v>
      </c>
    </row>
    <row r="9" s="1" customFormat="1" ht="60.75" customHeight="1" spans="1:16">
      <c r="A9" s="8">
        <v>5</v>
      </c>
      <c r="B9" s="8" t="s">
        <v>39</v>
      </c>
      <c r="C9" s="8" t="s">
        <v>40</v>
      </c>
      <c r="D9" s="8" t="s">
        <v>41</v>
      </c>
      <c r="E9" s="8" t="s">
        <v>22</v>
      </c>
      <c r="F9" s="8" t="s">
        <v>28</v>
      </c>
      <c r="G9" s="8" t="s">
        <v>42</v>
      </c>
      <c r="H9" s="8" t="s">
        <v>30</v>
      </c>
      <c r="I9" s="8">
        <v>1</v>
      </c>
      <c r="J9" s="11">
        <v>59800</v>
      </c>
      <c r="K9" s="11">
        <v>15900</v>
      </c>
      <c r="L9" s="11">
        <v>5300</v>
      </c>
      <c r="M9" s="11">
        <f t="shared" si="0"/>
        <v>21200</v>
      </c>
      <c r="N9" s="11">
        <f t="shared" si="1"/>
        <v>14680</v>
      </c>
      <c r="O9" s="11">
        <f t="shared" si="2"/>
        <v>17940</v>
      </c>
      <c r="P9" s="11">
        <f t="shared" si="3"/>
        <v>14680</v>
      </c>
    </row>
    <row r="10" s="1" customFormat="1" ht="60.75" customHeight="1" spans="1:16">
      <c r="A10" s="8">
        <v>6</v>
      </c>
      <c r="B10" s="8" t="s">
        <v>43</v>
      </c>
      <c r="C10" s="8" t="s">
        <v>44</v>
      </c>
      <c r="D10" s="8" t="s">
        <v>45</v>
      </c>
      <c r="E10" s="8" t="s">
        <v>22</v>
      </c>
      <c r="F10" s="8" t="s">
        <v>28</v>
      </c>
      <c r="G10" s="8" t="s">
        <v>46</v>
      </c>
      <c r="H10" s="8" t="s">
        <v>30</v>
      </c>
      <c r="I10" s="8">
        <v>6</v>
      </c>
      <c r="J10" s="11">
        <v>360000</v>
      </c>
      <c r="K10" s="11">
        <v>15900</v>
      </c>
      <c r="L10" s="11">
        <v>5300</v>
      </c>
      <c r="M10" s="11">
        <f t="shared" si="0"/>
        <v>127200</v>
      </c>
      <c r="N10" s="11">
        <f t="shared" si="1"/>
        <v>88800</v>
      </c>
      <c r="O10" s="11">
        <f t="shared" si="2"/>
        <v>108000</v>
      </c>
      <c r="P10" s="11">
        <f t="shared" si="3"/>
        <v>88800</v>
      </c>
    </row>
    <row r="11" s="1" customFormat="1" ht="60.75" customHeight="1" spans="1:16">
      <c r="A11" s="8">
        <v>7</v>
      </c>
      <c r="B11" s="8" t="s">
        <v>43</v>
      </c>
      <c r="C11" s="8" t="s">
        <v>44</v>
      </c>
      <c r="D11" s="8" t="s">
        <v>47</v>
      </c>
      <c r="E11" s="8" t="s">
        <v>22</v>
      </c>
      <c r="F11" s="8" t="s">
        <v>28</v>
      </c>
      <c r="G11" s="8" t="s">
        <v>48</v>
      </c>
      <c r="H11" s="8" t="s">
        <v>30</v>
      </c>
      <c r="I11" s="8">
        <v>1</v>
      </c>
      <c r="J11" s="11">
        <v>60000</v>
      </c>
      <c r="K11" s="11">
        <v>15900</v>
      </c>
      <c r="L11" s="11">
        <v>5300</v>
      </c>
      <c r="M11" s="11">
        <f t="shared" si="0"/>
        <v>21200</v>
      </c>
      <c r="N11" s="11">
        <f t="shared" si="1"/>
        <v>14800</v>
      </c>
      <c r="O11" s="11">
        <f t="shared" si="2"/>
        <v>18000</v>
      </c>
      <c r="P11" s="11">
        <f t="shared" si="3"/>
        <v>14800</v>
      </c>
    </row>
    <row r="12" s="1" customFormat="1" ht="60.75" customHeight="1" spans="1:16">
      <c r="A12" s="8">
        <v>8</v>
      </c>
      <c r="B12" s="8" t="s">
        <v>43</v>
      </c>
      <c r="C12" s="8" t="s">
        <v>44</v>
      </c>
      <c r="D12" s="8" t="s">
        <v>49</v>
      </c>
      <c r="E12" s="8" t="s">
        <v>22</v>
      </c>
      <c r="F12" s="8" t="s">
        <v>28</v>
      </c>
      <c r="G12" s="8" t="s">
        <v>50</v>
      </c>
      <c r="H12" s="8" t="s">
        <v>30</v>
      </c>
      <c r="I12" s="8">
        <v>1</v>
      </c>
      <c r="J12" s="11">
        <v>60000</v>
      </c>
      <c r="K12" s="11">
        <v>15900</v>
      </c>
      <c r="L12" s="11">
        <v>5300</v>
      </c>
      <c r="M12" s="11">
        <f t="shared" si="0"/>
        <v>21200</v>
      </c>
      <c r="N12" s="11">
        <f t="shared" si="1"/>
        <v>14800</v>
      </c>
      <c r="O12" s="11">
        <f t="shared" si="2"/>
        <v>18000</v>
      </c>
      <c r="P12" s="11">
        <f t="shared" si="3"/>
        <v>14800</v>
      </c>
    </row>
    <row r="13" s="1" customFormat="1" ht="60.75" customHeight="1" spans="1:16">
      <c r="A13" s="8">
        <v>9</v>
      </c>
      <c r="B13" s="8" t="s">
        <v>51</v>
      </c>
      <c r="C13" s="8" t="s">
        <v>52</v>
      </c>
      <c r="D13" s="8" t="s">
        <v>53</v>
      </c>
      <c r="E13" s="8" t="s">
        <v>22</v>
      </c>
      <c r="F13" s="8" t="s">
        <v>54</v>
      </c>
      <c r="G13" s="8" t="s">
        <v>55</v>
      </c>
      <c r="H13" s="8" t="s">
        <v>56</v>
      </c>
      <c r="I13" s="8">
        <v>1</v>
      </c>
      <c r="J13" s="11">
        <v>39000</v>
      </c>
      <c r="K13" s="11">
        <v>9000</v>
      </c>
      <c r="L13" s="11">
        <v>3000</v>
      </c>
      <c r="M13" s="11">
        <f t="shared" si="0"/>
        <v>12000</v>
      </c>
      <c r="N13" s="11">
        <f t="shared" si="1"/>
        <v>11400</v>
      </c>
      <c r="O13" s="11">
        <f t="shared" si="2"/>
        <v>11700</v>
      </c>
      <c r="P13" s="11">
        <f t="shared" si="3"/>
        <v>11400</v>
      </c>
    </row>
    <row r="14" s="1" customFormat="1" ht="60.75" customHeight="1" spans="1:16">
      <c r="A14" s="8">
        <v>10</v>
      </c>
      <c r="B14" s="8" t="s">
        <v>57</v>
      </c>
      <c r="C14" s="8" t="s">
        <v>58</v>
      </c>
      <c r="D14" s="8" t="s">
        <v>59</v>
      </c>
      <c r="E14" s="8" t="s">
        <v>22</v>
      </c>
      <c r="F14" s="8" t="s">
        <v>28</v>
      </c>
      <c r="G14" s="8" t="s">
        <v>60</v>
      </c>
      <c r="H14" s="8" t="s">
        <v>30</v>
      </c>
      <c r="I14" s="8">
        <v>1</v>
      </c>
      <c r="J14" s="11">
        <v>60000</v>
      </c>
      <c r="K14" s="11">
        <v>15900</v>
      </c>
      <c r="L14" s="11">
        <v>5300</v>
      </c>
      <c r="M14" s="11">
        <f t="shared" si="0"/>
        <v>21200</v>
      </c>
      <c r="N14" s="11">
        <f t="shared" si="1"/>
        <v>14800</v>
      </c>
      <c r="O14" s="11">
        <f t="shared" si="2"/>
        <v>18000</v>
      </c>
      <c r="P14" s="11">
        <f t="shared" si="3"/>
        <v>14800</v>
      </c>
    </row>
    <row r="15" s="1" customFormat="1" ht="60.75" customHeight="1" spans="1:16">
      <c r="A15" s="8">
        <v>11</v>
      </c>
      <c r="B15" s="8" t="s">
        <v>61</v>
      </c>
      <c r="C15" s="8" t="s">
        <v>62</v>
      </c>
      <c r="D15" s="8" t="s">
        <v>63</v>
      </c>
      <c r="E15" s="8" t="s">
        <v>22</v>
      </c>
      <c r="F15" s="8" t="s">
        <v>28</v>
      </c>
      <c r="G15" s="8" t="s">
        <v>64</v>
      </c>
      <c r="H15" s="8" t="s">
        <v>30</v>
      </c>
      <c r="I15" s="8">
        <v>1</v>
      </c>
      <c r="J15" s="11">
        <v>60000</v>
      </c>
      <c r="K15" s="11">
        <v>15900</v>
      </c>
      <c r="L15" s="11">
        <v>5300</v>
      </c>
      <c r="M15" s="11">
        <f t="shared" si="0"/>
        <v>21200</v>
      </c>
      <c r="N15" s="11">
        <f t="shared" si="1"/>
        <v>14800</v>
      </c>
      <c r="O15" s="11">
        <f t="shared" si="2"/>
        <v>18000</v>
      </c>
      <c r="P15" s="11">
        <f t="shared" si="3"/>
        <v>14800</v>
      </c>
    </row>
    <row r="16" s="1" customFormat="1" ht="60.75" customHeight="1" spans="1:16">
      <c r="A16" s="8">
        <v>12</v>
      </c>
      <c r="B16" s="8" t="s">
        <v>65</v>
      </c>
      <c r="C16" s="8" t="s">
        <v>66</v>
      </c>
      <c r="D16" s="8" t="s">
        <v>67</v>
      </c>
      <c r="E16" s="8" t="s">
        <v>22</v>
      </c>
      <c r="F16" s="8" t="s">
        <v>28</v>
      </c>
      <c r="G16" s="8" t="s">
        <v>68</v>
      </c>
      <c r="H16" s="8" t="s">
        <v>30</v>
      </c>
      <c r="I16" s="8">
        <v>1</v>
      </c>
      <c r="J16" s="11">
        <v>60000</v>
      </c>
      <c r="K16" s="11">
        <v>15900</v>
      </c>
      <c r="L16" s="11">
        <v>5300</v>
      </c>
      <c r="M16" s="11">
        <f t="shared" si="0"/>
        <v>21200</v>
      </c>
      <c r="N16" s="11">
        <f t="shared" si="1"/>
        <v>14800</v>
      </c>
      <c r="O16" s="11">
        <f t="shared" si="2"/>
        <v>18000</v>
      </c>
      <c r="P16" s="11">
        <f t="shared" si="3"/>
        <v>14800</v>
      </c>
    </row>
    <row r="17" s="1" customFormat="1" ht="60.75" customHeight="1" spans="1:16">
      <c r="A17" s="8">
        <v>13</v>
      </c>
      <c r="B17" s="8" t="s">
        <v>69</v>
      </c>
      <c r="C17" s="8" t="s">
        <v>70</v>
      </c>
      <c r="D17" s="8" t="s">
        <v>71</v>
      </c>
      <c r="E17" s="8" t="s">
        <v>22</v>
      </c>
      <c r="F17" s="8" t="s">
        <v>28</v>
      </c>
      <c r="G17" s="8" t="s">
        <v>72</v>
      </c>
      <c r="H17" s="8" t="s">
        <v>30</v>
      </c>
      <c r="I17" s="8">
        <v>1</v>
      </c>
      <c r="J17" s="11">
        <v>59800</v>
      </c>
      <c r="K17" s="11">
        <v>15900</v>
      </c>
      <c r="L17" s="11">
        <v>5300</v>
      </c>
      <c r="M17" s="11">
        <f t="shared" si="0"/>
        <v>21200</v>
      </c>
      <c r="N17" s="11">
        <f t="shared" si="1"/>
        <v>14680</v>
      </c>
      <c r="O17" s="11">
        <f t="shared" si="2"/>
        <v>17940</v>
      </c>
      <c r="P17" s="11">
        <f t="shared" si="3"/>
        <v>14680</v>
      </c>
    </row>
    <row r="18" s="1" customFormat="1" ht="60.75" customHeight="1" spans="1:16">
      <c r="A18" s="8" t="s">
        <v>73</v>
      </c>
      <c r="B18" s="8"/>
      <c r="C18" s="8"/>
      <c r="D18" s="8"/>
      <c r="E18" s="8"/>
      <c r="F18" s="8"/>
      <c r="G18" s="8"/>
      <c r="H18" s="8"/>
      <c r="I18" s="8">
        <f>SUM(I5:I17)</f>
        <v>21</v>
      </c>
      <c r="J18" s="8"/>
      <c r="K18" s="8"/>
      <c r="L18" s="8"/>
      <c r="M18" s="8"/>
      <c r="N18" s="11"/>
      <c r="O18" s="11"/>
      <c r="P18" s="8">
        <f>SUM(P5:P17)</f>
        <v>335500</v>
      </c>
    </row>
  </sheetData>
  <mergeCells count="2">
    <mergeCell ref="A1:P1"/>
    <mergeCell ref="A2:P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2024-07-15T02:37:18Z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C588A235DE2F4D8EB6D5FF078A95265A_12</vt:lpwstr>
  </property>
</Properties>
</file>