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<sst xmlns="http://schemas.openxmlformats.org/spreadsheetml/2006/main" count="49" uniqueCount="48">
  <si>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附件2</t>
  </si>
  <si>
    <t>申请主体泉州市级累计补贴资金明细表</t>
  </si>
  <si>
    <t>单位：元</t>
  </si>
  <si>
    <r>
      <rPr>
        <sz val="16"/>
        <color indexed="8"/>
        <rFont val="宋体"/>
        <charset val="134"/>
      </rPr>
      <t>序号</t>
    </r>
  </si>
  <si>
    <r>
      <rPr>
        <sz val="16"/>
        <color indexed="8"/>
        <rFont val="宋体"/>
        <charset val="134"/>
      </rPr>
      <t>姓名或组织名称</t>
    </r>
  </si>
  <si>
    <r>
      <rPr>
        <sz val="16"/>
        <color indexed="8"/>
        <rFont val="宋体"/>
        <charset val="134"/>
      </rPr>
      <t>数量</t>
    </r>
  </si>
  <si>
    <r>
      <rPr>
        <sz val="16"/>
        <color indexed="8"/>
        <rFont val="宋体"/>
        <charset val="134"/>
      </rPr>
      <t>单台中央补贴</t>
    </r>
  </si>
  <si>
    <r>
      <rPr>
        <sz val="16"/>
        <color indexed="8"/>
        <rFont val="宋体"/>
        <charset val="134"/>
      </rPr>
      <t>单台省补</t>
    </r>
  </si>
  <si>
    <r>
      <rPr>
        <sz val="16"/>
        <color indexed="8"/>
        <rFont val="宋体"/>
        <charset val="134"/>
      </rPr>
      <t>总补贴额</t>
    </r>
  </si>
  <si>
    <r>
      <rPr>
        <sz val="16"/>
        <color indexed="8"/>
        <rFont val="宋体"/>
        <charset val="134"/>
      </rPr>
      <t>中央、省补贴比例</t>
    </r>
  </si>
  <si>
    <r>
      <rPr>
        <sz val="16"/>
        <color indexed="8"/>
        <rFont val="宋体"/>
        <charset val="134"/>
      </rPr>
      <t>最终销售总价</t>
    </r>
  </si>
  <si>
    <r>
      <rPr>
        <sz val="16"/>
        <color indexed="8"/>
        <rFont val="宋体"/>
        <charset val="134"/>
      </rPr>
      <t>乡镇</t>
    </r>
  </si>
  <si>
    <r>
      <rPr>
        <sz val="16"/>
        <color indexed="8"/>
        <rFont val="宋体"/>
        <charset val="134"/>
      </rPr>
      <t>市级累加补贴资金</t>
    </r>
  </si>
  <si>
    <r>
      <rPr>
        <sz val="16"/>
        <color indexed="8"/>
        <rFont val="宋体"/>
        <charset val="134"/>
      </rPr>
      <t>总补贴比例</t>
    </r>
  </si>
  <si>
    <r>
      <rPr>
        <sz val="16"/>
        <color indexed="8"/>
        <rFont val="宋体"/>
        <charset val="134"/>
      </rPr>
      <t>申请日期</t>
    </r>
  </si>
  <si>
    <r>
      <rPr>
        <sz val="16"/>
        <color indexed="8"/>
        <rFont val="宋体"/>
        <charset val="134"/>
      </rPr>
      <t>福建南安高顺农机专业合作社</t>
    </r>
  </si>
  <si>
    <r>
      <rPr>
        <sz val="16"/>
        <color indexed="8"/>
        <rFont val="宋体"/>
        <charset val="134"/>
      </rPr>
      <t>码头镇</t>
    </r>
  </si>
  <si>
    <t>2023/9/22 8:58:32</t>
  </si>
  <si>
    <r>
      <rPr>
        <sz val="16"/>
        <color indexed="8"/>
        <rFont val="宋体"/>
        <charset val="134"/>
      </rPr>
      <t>南安市码头东联农业科技示范场</t>
    </r>
  </si>
  <si>
    <t>2023/10/20 16:27:24</t>
  </si>
  <si>
    <r>
      <rPr>
        <sz val="16"/>
        <color indexed="8"/>
        <rFont val="宋体"/>
        <charset val="134"/>
      </rPr>
      <t>黄财明</t>
    </r>
  </si>
  <si>
    <r>
      <rPr>
        <sz val="16"/>
        <color indexed="8"/>
        <rFont val="宋体"/>
        <charset val="134"/>
      </rPr>
      <t>罗东镇</t>
    </r>
  </si>
  <si>
    <t>2023/10/27 10:13:19</t>
  </si>
  <si>
    <r>
      <rPr>
        <sz val="16"/>
        <color indexed="8"/>
        <rFont val="宋体"/>
        <charset val="134"/>
      </rPr>
      <t>南安市洪濑镇顺和家庭农场</t>
    </r>
  </si>
  <si>
    <r>
      <rPr>
        <sz val="16"/>
        <color indexed="8"/>
        <rFont val="宋体"/>
        <charset val="134"/>
      </rPr>
      <t>洪濑镇</t>
    </r>
  </si>
  <si>
    <t>2023/10/24 16:55:11</t>
  </si>
  <si>
    <r>
      <rPr>
        <sz val="16"/>
        <color indexed="8"/>
        <rFont val="宋体"/>
        <charset val="134"/>
      </rPr>
      <t>南安市乐峰镇大发林家庭农场</t>
    </r>
  </si>
  <si>
    <r>
      <rPr>
        <sz val="16"/>
        <color indexed="8"/>
        <rFont val="宋体"/>
        <charset val="134"/>
      </rPr>
      <t>乐峰镇</t>
    </r>
  </si>
  <si>
    <t>2023/10/31 18:16:57</t>
  </si>
  <si>
    <r>
      <rPr>
        <sz val="16"/>
        <color indexed="8"/>
        <rFont val="宋体"/>
        <charset val="134"/>
      </rPr>
      <t>南安市利合群农机专业合作社</t>
    </r>
  </si>
  <si>
    <r>
      <rPr>
        <sz val="16"/>
        <color indexed="8"/>
        <rFont val="宋体"/>
        <charset val="134"/>
      </rPr>
      <t>溪美街道</t>
    </r>
  </si>
  <si>
    <t>2023/10/24 17:05:32</t>
  </si>
  <si>
    <r>
      <rPr>
        <sz val="16"/>
        <color indexed="8"/>
        <rFont val="宋体"/>
        <charset val="134"/>
      </rPr>
      <t>南安市盛农家庭农场</t>
    </r>
  </si>
  <si>
    <r>
      <rPr>
        <sz val="16"/>
        <color indexed="8"/>
        <rFont val="宋体"/>
        <charset val="134"/>
      </rPr>
      <t>金淘镇</t>
    </r>
  </si>
  <si>
    <t>2023/10/24 16:59:19</t>
  </si>
  <si>
    <r>
      <rPr>
        <sz val="16"/>
        <color indexed="8"/>
        <rFont val="宋体"/>
        <charset val="134"/>
      </rPr>
      <t>南安市顺金家庭农场</t>
    </r>
  </si>
  <si>
    <r>
      <rPr>
        <sz val="16"/>
        <color indexed="8"/>
        <rFont val="宋体"/>
        <charset val="134"/>
      </rPr>
      <t>诗山镇</t>
    </r>
  </si>
  <si>
    <t>2023/10/20 16:40:44</t>
  </si>
  <si>
    <r>
      <rPr>
        <sz val="16"/>
        <color indexed="8"/>
        <rFont val="宋体"/>
        <charset val="134"/>
      </rPr>
      <t>南安向阳绿莹莹种植专业合作社</t>
    </r>
  </si>
  <si>
    <r>
      <rPr>
        <sz val="16"/>
        <color indexed="8"/>
        <rFont val="宋体"/>
        <charset val="134"/>
      </rPr>
      <t>向阳乡</t>
    </r>
  </si>
  <si>
    <t>2023/10/26 9:53:26</t>
  </si>
  <si>
    <r>
      <rPr>
        <sz val="16"/>
        <color indexed="8"/>
        <rFont val="宋体"/>
        <charset val="134"/>
      </rPr>
      <t>尤泽林</t>
    </r>
  </si>
  <si>
    <r>
      <rPr>
        <sz val="16"/>
        <color indexed="8"/>
        <rFont val="宋体"/>
        <charset val="134"/>
      </rPr>
      <t>省新镇</t>
    </r>
  </si>
  <si>
    <t>2023/10/26 11:01:27</t>
  </si>
  <si>
    <r>
      <rPr>
        <sz val="16"/>
        <color indexed="8"/>
        <rFont val="宋体"/>
        <charset val="134"/>
      </rPr>
      <t>卓永裕</t>
    </r>
  </si>
  <si>
    <r>
      <rPr>
        <sz val="16"/>
        <color indexed="8"/>
        <rFont val="宋体"/>
        <charset val="134"/>
      </rPr>
      <t>石井镇</t>
    </r>
  </si>
  <si>
    <t>2023/10/22 13:14:35</t>
  </si>
  <si>
    <r>
      <rPr>
        <sz val="16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</si>
</sst>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6"/>
      <name val="Arial"/>
      <family val="2"/>
      <charset val="0"/>
    </font>
    <font>
      <sz val="16"/>
      <name val="黑体"/>
      <family val="3"/>
      <charset val="134"/>
    </font>
    <font>
      <b/>
      <sz val="16"/>
      <name val="宋体"/>
      <charset val="134"/>
    </font>
    <font>
      <sz val="22"/>
      <name val="方正小标宋简体"/>
      <family val="4"/>
      <charset val="134"/>
    </font>
    <font>
      <sz val="16"/>
      <name val="宋体"/>
      <charset val="134"/>
    </font>
    <font>
      <sz val="16"/>
      <color theme="1"/>
      <name val="Times New Roman"/>
      <family val="1"/>
      <charset val="0"/>
    </font>
    <font>
      <sz val="16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10" fontId="7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A2" sqref="A2:L2"/>
    </sheetView>
  </sheetViews>
  <sheetFormatPr defaultColWidth="8" defaultRowHeight="12.75"/>
  <cols>
    <col min="1" max="1" width="10.5" style="1" customWidth="1"/>
    <col min="2" max="2" width="46.0333333333333" style="1" customWidth="1"/>
    <col min="3" max="3" width="18.9666666666667" style="1" customWidth="1"/>
    <col min="4" max="4" width="9.25" style="1" hidden="1" customWidth="1"/>
    <col min="5" max="5" width="7.75" style="1" hidden="1" customWidth="1"/>
    <col min="6" max="6" width="9.25" style="1" hidden="1" customWidth="1"/>
    <col min="7" max="7" width="11.125" style="1" hidden="1" customWidth="1"/>
    <col min="8" max="8" width="13" style="1" hidden="1" customWidth="1"/>
    <col min="9" max="9" width="18.0833333333333" style="1" customWidth="1"/>
    <col min="10" max="10" width="26.9083333333333" style="1" customWidth="1"/>
    <col min="11" max="11" width="16.5" style="1" hidden="1" customWidth="1"/>
    <col min="12" max="12" width="16.125" style="1" hidden="1" customWidth="1"/>
    <col min="13" max="16384" width="8" style="1"/>
  </cols>
  <sheetData>
    <row r="1" s="1" customFormat="1" ht="29.2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4.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6.95" customHeight="1" spans="1:12">
      <c r="A3" s="6"/>
      <c r="B3" s="6"/>
      <c r="C3" s="6"/>
      <c r="D3" s="6"/>
      <c r="E3" s="6"/>
      <c r="F3" s="6"/>
      <c r="G3" s="6"/>
      <c r="H3" s="6"/>
      <c r="I3" s="6"/>
      <c r="J3" s="11" t="s">
        <v>2</v>
      </c>
      <c r="K3" s="6"/>
      <c r="L3" s="6"/>
    </row>
    <row r="4" s="2" customFormat="1" ht="60.75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12" t="s">
        <v>13</v>
      </c>
      <c r="L4" s="12" t="s">
        <v>14</v>
      </c>
    </row>
    <row r="5" s="1" customFormat="1" ht="39.75" customHeight="1" spans="1:12">
      <c r="A5" s="7">
        <v>1</v>
      </c>
      <c r="B5" s="7" t="s">
        <v>15</v>
      </c>
      <c r="C5" s="7">
        <v>1</v>
      </c>
      <c r="D5" s="8">
        <v>22600</v>
      </c>
      <c r="E5" s="8">
        <v>8600</v>
      </c>
      <c r="F5" s="8">
        <f t="shared" ref="F5:F15" si="0">D5+E5</f>
        <v>31200</v>
      </c>
      <c r="G5" s="9">
        <f t="shared" ref="G5:G15" si="1">F5/H5</f>
        <v>0.215172413793103</v>
      </c>
      <c r="H5" s="8">
        <v>145000</v>
      </c>
      <c r="I5" s="8" t="s">
        <v>16</v>
      </c>
      <c r="J5" s="13">
        <v>43500</v>
      </c>
      <c r="K5" s="14">
        <f t="shared" ref="K5:K15" si="2">(J5+F5)/H5</f>
        <v>0.515172413793103</v>
      </c>
      <c r="L5" s="15" t="s">
        <v>17</v>
      </c>
    </row>
    <row r="6" s="1" customFormat="1" ht="39.75" customHeight="1" spans="1:12">
      <c r="A6" s="7">
        <v>2</v>
      </c>
      <c r="B6" s="7" t="s">
        <v>18</v>
      </c>
      <c r="C6" s="7">
        <v>2</v>
      </c>
      <c r="D6" s="8">
        <v>15900</v>
      </c>
      <c r="E6" s="8">
        <v>5300</v>
      </c>
      <c r="F6" s="8">
        <f t="shared" si="0"/>
        <v>21200</v>
      </c>
      <c r="G6" s="9">
        <f t="shared" si="1"/>
        <v>0.176666666666667</v>
      </c>
      <c r="H6" s="8">
        <v>120000</v>
      </c>
      <c r="I6" s="8" t="s">
        <v>16</v>
      </c>
      <c r="J6" s="13">
        <v>29600</v>
      </c>
      <c r="K6" s="9">
        <f t="shared" si="2"/>
        <v>0.423333333333333</v>
      </c>
      <c r="L6" s="16" t="s">
        <v>19</v>
      </c>
    </row>
    <row r="7" s="1" customFormat="1" ht="39.75" customHeight="1" spans="1:12">
      <c r="A7" s="7">
        <v>3</v>
      </c>
      <c r="B7" s="7" t="s">
        <v>20</v>
      </c>
      <c r="C7" s="7">
        <v>1</v>
      </c>
      <c r="D7" s="8">
        <v>15900</v>
      </c>
      <c r="E7" s="8">
        <v>5300</v>
      </c>
      <c r="F7" s="8">
        <f t="shared" si="0"/>
        <v>21200</v>
      </c>
      <c r="G7" s="9">
        <f t="shared" si="1"/>
        <v>0.353333333333333</v>
      </c>
      <c r="H7" s="8">
        <v>60000</v>
      </c>
      <c r="I7" s="8" t="s">
        <v>21</v>
      </c>
      <c r="J7" s="13">
        <v>14800</v>
      </c>
      <c r="K7" s="9">
        <f t="shared" si="2"/>
        <v>0.6</v>
      </c>
      <c r="L7" s="16" t="s">
        <v>22</v>
      </c>
    </row>
    <row r="8" s="1" customFormat="1" ht="39.75" customHeight="1" spans="1:12">
      <c r="A8" s="7">
        <v>4</v>
      </c>
      <c r="B8" s="7" t="s">
        <v>23</v>
      </c>
      <c r="C8" s="7">
        <v>3</v>
      </c>
      <c r="D8" s="8">
        <v>15900</v>
      </c>
      <c r="E8" s="8">
        <v>5300</v>
      </c>
      <c r="F8" s="8">
        <f t="shared" si="0"/>
        <v>21200</v>
      </c>
      <c r="G8" s="9">
        <f t="shared" si="1"/>
        <v>0.118171683389075</v>
      </c>
      <c r="H8" s="8">
        <v>179400</v>
      </c>
      <c r="I8" s="8" t="s">
        <v>24</v>
      </c>
      <c r="J8" s="13">
        <v>44040</v>
      </c>
      <c r="K8" s="9">
        <f t="shared" si="2"/>
        <v>0.363656633221851</v>
      </c>
      <c r="L8" s="16" t="s">
        <v>25</v>
      </c>
    </row>
    <row r="9" s="1" customFormat="1" ht="39.75" customHeight="1" spans="1:12">
      <c r="A9" s="7">
        <v>5</v>
      </c>
      <c r="B9" s="7" t="s">
        <v>26</v>
      </c>
      <c r="C9" s="7">
        <v>1</v>
      </c>
      <c r="D9" s="8">
        <v>15900</v>
      </c>
      <c r="E9" s="8">
        <v>5300</v>
      </c>
      <c r="F9" s="8">
        <f t="shared" si="0"/>
        <v>21200</v>
      </c>
      <c r="G9" s="9">
        <f t="shared" si="1"/>
        <v>0.354515050167224</v>
      </c>
      <c r="H9" s="8">
        <v>59800</v>
      </c>
      <c r="I9" s="8" t="s">
        <v>27</v>
      </c>
      <c r="J9" s="13">
        <v>14680</v>
      </c>
      <c r="K9" s="9">
        <f t="shared" si="2"/>
        <v>0.6</v>
      </c>
      <c r="L9" s="16" t="s">
        <v>28</v>
      </c>
    </row>
    <row r="10" s="1" customFormat="1" ht="39.75" customHeight="1" spans="1:12">
      <c r="A10" s="7">
        <v>6</v>
      </c>
      <c r="B10" s="7" t="s">
        <v>29</v>
      </c>
      <c r="C10" s="7">
        <v>8</v>
      </c>
      <c r="D10" s="8">
        <v>15900</v>
      </c>
      <c r="E10" s="8">
        <v>5300</v>
      </c>
      <c r="F10" s="8">
        <f t="shared" si="0"/>
        <v>21200</v>
      </c>
      <c r="G10" s="9">
        <f t="shared" si="1"/>
        <v>0.0588888888888889</v>
      </c>
      <c r="H10" s="8">
        <v>360000</v>
      </c>
      <c r="I10" s="8" t="s">
        <v>30</v>
      </c>
      <c r="J10" s="13">
        <v>118400</v>
      </c>
      <c r="K10" s="9">
        <f t="shared" si="2"/>
        <v>0.387777777777778</v>
      </c>
      <c r="L10" s="16" t="s">
        <v>31</v>
      </c>
    </row>
    <row r="11" s="1" customFormat="1" ht="39.75" customHeight="1" spans="1:12">
      <c r="A11" s="7">
        <v>7</v>
      </c>
      <c r="B11" s="7" t="s">
        <v>32</v>
      </c>
      <c r="C11" s="7">
        <v>1</v>
      </c>
      <c r="D11" s="8">
        <v>9000</v>
      </c>
      <c r="E11" s="8">
        <v>3000</v>
      </c>
      <c r="F11" s="8">
        <f t="shared" si="0"/>
        <v>12000</v>
      </c>
      <c r="G11" s="9">
        <f t="shared" si="1"/>
        <v>0.307692307692308</v>
      </c>
      <c r="H11" s="8">
        <v>39000</v>
      </c>
      <c r="I11" s="8" t="s">
        <v>33</v>
      </c>
      <c r="J11" s="13">
        <v>11400</v>
      </c>
      <c r="K11" s="9">
        <f t="shared" si="2"/>
        <v>0.6</v>
      </c>
      <c r="L11" s="16" t="s">
        <v>34</v>
      </c>
    </row>
    <row r="12" s="1" customFormat="1" ht="39.75" customHeight="1" spans="1:12">
      <c r="A12" s="7">
        <v>8</v>
      </c>
      <c r="B12" s="7" t="s">
        <v>35</v>
      </c>
      <c r="C12" s="7">
        <v>1</v>
      </c>
      <c r="D12" s="8">
        <v>15900</v>
      </c>
      <c r="E12" s="8">
        <v>5300</v>
      </c>
      <c r="F12" s="8">
        <f t="shared" si="0"/>
        <v>21200</v>
      </c>
      <c r="G12" s="9">
        <f t="shared" si="1"/>
        <v>0.353333333333333</v>
      </c>
      <c r="H12" s="8">
        <v>60000</v>
      </c>
      <c r="I12" s="8" t="s">
        <v>36</v>
      </c>
      <c r="J12" s="13">
        <v>14800</v>
      </c>
      <c r="K12" s="9">
        <f t="shared" si="2"/>
        <v>0.6</v>
      </c>
      <c r="L12" s="16" t="s">
        <v>37</v>
      </c>
    </row>
    <row r="13" s="1" customFormat="1" ht="39.75" customHeight="1" spans="1:12">
      <c r="A13" s="7">
        <v>9</v>
      </c>
      <c r="B13" s="7" t="s">
        <v>38</v>
      </c>
      <c r="C13" s="7">
        <v>1</v>
      </c>
      <c r="D13" s="8">
        <v>15900</v>
      </c>
      <c r="E13" s="8">
        <v>5300</v>
      </c>
      <c r="F13" s="8">
        <f t="shared" si="0"/>
        <v>21200</v>
      </c>
      <c r="G13" s="9">
        <f t="shared" si="1"/>
        <v>0.353333333333333</v>
      </c>
      <c r="H13" s="8">
        <v>60000</v>
      </c>
      <c r="I13" s="8" t="s">
        <v>39</v>
      </c>
      <c r="J13" s="13">
        <v>14800</v>
      </c>
      <c r="K13" s="9">
        <f t="shared" si="2"/>
        <v>0.6</v>
      </c>
      <c r="L13" s="16" t="s">
        <v>40</v>
      </c>
    </row>
    <row r="14" s="1" customFormat="1" ht="39.75" customHeight="1" spans="1:12">
      <c r="A14" s="7">
        <v>10</v>
      </c>
      <c r="B14" s="7" t="s">
        <v>41</v>
      </c>
      <c r="C14" s="7">
        <v>1</v>
      </c>
      <c r="D14" s="8">
        <v>15900</v>
      </c>
      <c r="E14" s="8">
        <v>5300</v>
      </c>
      <c r="F14" s="8">
        <f t="shared" si="0"/>
        <v>21200</v>
      </c>
      <c r="G14" s="9">
        <f t="shared" si="1"/>
        <v>0.353333333333333</v>
      </c>
      <c r="H14" s="8">
        <v>60000</v>
      </c>
      <c r="I14" s="8" t="s">
        <v>42</v>
      </c>
      <c r="J14" s="13">
        <v>14800</v>
      </c>
      <c r="K14" s="9">
        <f t="shared" si="2"/>
        <v>0.6</v>
      </c>
      <c r="L14" s="16" t="s">
        <v>43</v>
      </c>
    </row>
    <row r="15" s="1" customFormat="1" ht="39.75" customHeight="1" spans="1:12">
      <c r="A15" s="7">
        <v>11</v>
      </c>
      <c r="B15" s="7" t="s">
        <v>44</v>
      </c>
      <c r="C15" s="7">
        <v>1</v>
      </c>
      <c r="D15" s="8">
        <v>15900</v>
      </c>
      <c r="E15" s="8">
        <v>5300</v>
      </c>
      <c r="F15" s="8">
        <f t="shared" si="0"/>
        <v>21200</v>
      </c>
      <c r="G15" s="9">
        <f t="shared" si="1"/>
        <v>0.354515050167224</v>
      </c>
      <c r="H15" s="8">
        <v>59800</v>
      </c>
      <c r="I15" s="8" t="s">
        <v>45</v>
      </c>
      <c r="J15" s="13">
        <v>14680</v>
      </c>
      <c r="K15" s="9">
        <f t="shared" si="2"/>
        <v>0.6</v>
      </c>
      <c r="L15" s="16" t="s">
        <v>46</v>
      </c>
    </row>
    <row r="16" s="1" customFormat="1" ht="39.75" customHeight="1" spans="1:12">
      <c r="A16" s="10"/>
      <c r="B16" s="10" t="s">
        <v>47</v>
      </c>
      <c r="C16" s="10">
        <f>SUM(C5:C15)</f>
        <v>21</v>
      </c>
      <c r="D16" s="10"/>
      <c r="E16" s="10"/>
      <c r="F16" s="10"/>
      <c r="G16" s="10"/>
      <c r="H16" s="10"/>
      <c r="I16" s="10"/>
      <c r="J16" s="10">
        <f>SUM(J5:J15)</f>
        <v>335500</v>
      </c>
      <c r="K16" s="10"/>
      <c r="L16" s="10"/>
    </row>
  </sheetData>
  <mergeCells count="2">
    <mergeCell ref="A1:L1"/>
    <mergeCell ref="A2:L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2024-07-15T02:36:53Z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8B0C93CDD2584CAC9CDBC32B7C80054F_12</vt:lpwstr>
  </property>
</Properties>
</file>