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'Sheet1'!$A$1:$F$32</definedName>
  </definedNames>
  <calcPr fullCalcOnLoad="1"/>
</workbook>
</file>

<file path=xl/sharedStrings.xml><?xml version="1.0" encoding="utf-8"?>
<sst xmlns="http://schemas.openxmlformats.org/spreadsheetml/2006/main" count="36" uniqueCount="36">
  <si>
    <t>附件1</t>
  </si>
  <si>
    <t>2021年8月份农村居民最低生活保障金分配表</t>
  </si>
  <si>
    <t xml:space="preserve">            单位：户、人、元</t>
  </si>
  <si>
    <t>乡 镇</t>
  </si>
  <si>
    <t>户数</t>
  </si>
  <si>
    <t>人数</t>
  </si>
  <si>
    <t>市级负担金额</t>
  </si>
  <si>
    <t>镇级负担金额</t>
  </si>
  <si>
    <t>合  计</t>
  </si>
  <si>
    <t>溪美街道</t>
  </si>
  <si>
    <t>柳城街道</t>
  </si>
  <si>
    <t>美林街道</t>
  </si>
  <si>
    <t>省新镇</t>
  </si>
  <si>
    <t>仑苍镇</t>
  </si>
  <si>
    <t>英都镇</t>
  </si>
  <si>
    <t>诗山镇</t>
  </si>
  <si>
    <t>码头镇</t>
  </si>
  <si>
    <t>梅山镇</t>
  </si>
  <si>
    <t>洪濑镇</t>
  </si>
  <si>
    <t>康美镇</t>
  </si>
  <si>
    <t>丰州镇</t>
  </si>
  <si>
    <t>霞美镇</t>
  </si>
  <si>
    <t>官桥镇</t>
  </si>
  <si>
    <t>水头镇</t>
  </si>
  <si>
    <t>石井镇</t>
  </si>
  <si>
    <t>金淘镇</t>
  </si>
  <si>
    <t>罗东镇</t>
  </si>
  <si>
    <t>东田镇</t>
  </si>
  <si>
    <t>翔云镇</t>
  </si>
  <si>
    <t>眉山乡</t>
  </si>
  <si>
    <t>蓬华镇</t>
  </si>
  <si>
    <t>九都镇</t>
  </si>
  <si>
    <t>向阳乡</t>
  </si>
  <si>
    <t>乐峰镇</t>
  </si>
  <si>
    <t>洪梅镇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</si>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</sst>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63" applyNumberFormat="1" applyFont="1" applyBorder="1" applyAlignment="1">
      <alignment horizontal="center" vertical="center"/>
      <protection/>
    </xf>
    <xf numFmtId="177" fontId="2" fillId="0" borderId="9" xfId="63" applyNumberFormat="1" applyFont="1" applyBorder="1" applyAlignment="1">
      <alignment horizontal="center" vertical="center"/>
      <protection/>
    </xf>
    <xf numFmtId="177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pane ySplit="5" topLeftCell="A6" activePane="bottomLeft" state="frozen"/>
      <selection pane="bottomLeft" activeCell="J7" sqref="J7"/>
    </sheetView>
  </sheetViews>
  <sheetFormatPr defaultColWidth="9.00390625" defaultRowHeight="21" customHeight="1"/>
  <cols>
    <col min="1" max="1" width="12.00390625" style="3" customWidth="1"/>
    <col min="2" max="2" width="10.00390625" style="3" customWidth="1"/>
    <col min="3" max="3" width="9.375" style="3" customWidth="1"/>
    <col min="4" max="4" width="15.25390625" style="3" customWidth="1"/>
    <col min="5" max="5" width="16.625" style="3" customWidth="1"/>
    <col min="6" max="6" width="14.50390625" style="3" customWidth="1"/>
    <col min="7" max="16384" width="9.00390625" style="3" customWidth="1"/>
  </cols>
  <sheetData>
    <row r="1" ht="18" customHeight="1">
      <c r="A1" s="4" t="s">
        <v>0</v>
      </c>
    </row>
    <row r="2" ht="9" customHeight="1">
      <c r="A2" s="4"/>
    </row>
    <row r="3" spans="1:6" ht="29.25" customHeight="1">
      <c r="A3" s="5" t="s">
        <v>1</v>
      </c>
      <c r="B3" s="5"/>
      <c r="C3" s="5"/>
      <c r="D3" s="5"/>
      <c r="E3" s="5"/>
      <c r="F3" s="5"/>
    </row>
    <row r="4" spans="5:6" s="1" customFormat="1" ht="21" customHeight="1">
      <c r="E4" s="6" t="s">
        <v>2</v>
      </c>
      <c r="F4" s="6"/>
    </row>
    <row r="5" spans="1:6" s="2" customFormat="1" ht="26.25" customHeight="1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</row>
    <row r="6" spans="1:6" s="1" customFormat="1" ht="20.25" customHeight="1">
      <c r="A6" s="8" t="s">
        <v>9</v>
      </c>
      <c r="B6" s="8">
        <v>284</v>
      </c>
      <c r="C6" s="8">
        <v>499</v>
      </c>
      <c r="D6" s="9">
        <f>F6*0.8</f>
        <v>167552</v>
      </c>
      <c r="E6" s="10">
        <f>F6*0.2</f>
        <v>41888</v>
      </c>
      <c r="F6" s="11">
        <v>209440</v>
      </c>
    </row>
    <row r="7" spans="1:6" s="1" customFormat="1" ht="20.25" customHeight="1">
      <c r="A7" s="8" t="s">
        <v>10</v>
      </c>
      <c r="B7" s="8">
        <v>462</v>
      </c>
      <c r="C7" s="8">
        <v>910</v>
      </c>
      <c r="D7" s="9">
        <f aca="true" t="shared" si="0" ref="D7:D21">F7*0.8</f>
        <v>307516</v>
      </c>
      <c r="E7" s="10">
        <f aca="true" t="shared" si="1" ref="E7:E21">F7*0.2</f>
        <v>76879</v>
      </c>
      <c r="F7" s="11">
        <v>384395</v>
      </c>
    </row>
    <row r="8" spans="1:6" s="1" customFormat="1" ht="20.25" customHeight="1">
      <c r="A8" s="8" t="s">
        <v>11</v>
      </c>
      <c r="B8" s="8">
        <v>411</v>
      </c>
      <c r="C8" s="8">
        <v>852</v>
      </c>
      <c r="D8" s="9">
        <f t="shared" si="0"/>
        <v>279600</v>
      </c>
      <c r="E8" s="10">
        <f t="shared" si="1"/>
        <v>69900</v>
      </c>
      <c r="F8" s="11">
        <v>349500</v>
      </c>
    </row>
    <row r="9" spans="1:6" s="1" customFormat="1" ht="20.25" customHeight="1">
      <c r="A9" s="8" t="s">
        <v>12</v>
      </c>
      <c r="B9" s="8">
        <v>225</v>
      </c>
      <c r="C9" s="8">
        <v>487</v>
      </c>
      <c r="D9" s="9">
        <f t="shared" si="0"/>
        <v>161943.2</v>
      </c>
      <c r="E9" s="10">
        <f t="shared" si="1"/>
        <v>40485.8</v>
      </c>
      <c r="F9" s="11">
        <v>202429</v>
      </c>
    </row>
    <row r="10" spans="1:6" s="1" customFormat="1" ht="20.25" customHeight="1">
      <c r="A10" s="8" t="s">
        <v>13</v>
      </c>
      <c r="B10" s="8">
        <v>210</v>
      </c>
      <c r="C10" s="8">
        <v>403</v>
      </c>
      <c r="D10" s="9">
        <f t="shared" si="0"/>
        <v>131142.4</v>
      </c>
      <c r="E10" s="10">
        <f t="shared" si="1"/>
        <v>32785.6</v>
      </c>
      <c r="F10" s="11">
        <v>163928</v>
      </c>
    </row>
    <row r="11" spans="1:6" s="1" customFormat="1" ht="20.25" customHeight="1">
      <c r="A11" s="8" t="s">
        <v>14</v>
      </c>
      <c r="B11" s="8">
        <v>215</v>
      </c>
      <c r="C11" s="8">
        <v>486</v>
      </c>
      <c r="D11" s="9">
        <f t="shared" si="0"/>
        <v>160756</v>
      </c>
      <c r="E11" s="10">
        <f t="shared" si="1"/>
        <v>40189</v>
      </c>
      <c r="F11" s="11">
        <v>200945</v>
      </c>
    </row>
    <row r="12" spans="1:6" s="1" customFormat="1" ht="20.25" customHeight="1">
      <c r="A12" s="8" t="s">
        <v>15</v>
      </c>
      <c r="B12" s="8">
        <v>680</v>
      </c>
      <c r="C12" s="8">
        <v>1258</v>
      </c>
      <c r="D12" s="9">
        <f t="shared" si="0"/>
        <v>419064</v>
      </c>
      <c r="E12" s="10">
        <f t="shared" si="1"/>
        <v>104766</v>
      </c>
      <c r="F12" s="11">
        <v>523830</v>
      </c>
    </row>
    <row r="13" spans="1:6" s="1" customFormat="1" ht="20.25" customHeight="1">
      <c r="A13" s="8" t="s">
        <v>16</v>
      </c>
      <c r="B13" s="8">
        <v>656</v>
      </c>
      <c r="C13" s="8">
        <v>1066</v>
      </c>
      <c r="D13" s="9">
        <f t="shared" si="0"/>
        <v>347016</v>
      </c>
      <c r="E13" s="10">
        <f t="shared" si="1"/>
        <v>86754</v>
      </c>
      <c r="F13" s="11">
        <v>433770</v>
      </c>
    </row>
    <row r="14" spans="1:6" s="1" customFormat="1" ht="20.25" customHeight="1">
      <c r="A14" s="8" t="s">
        <v>17</v>
      </c>
      <c r="B14" s="12">
        <v>367</v>
      </c>
      <c r="C14" s="12">
        <v>657</v>
      </c>
      <c r="D14" s="9">
        <f t="shared" si="0"/>
        <v>215124</v>
      </c>
      <c r="E14" s="10">
        <f t="shared" si="1"/>
        <v>53781</v>
      </c>
      <c r="F14" s="11">
        <v>268905</v>
      </c>
    </row>
    <row r="15" spans="1:6" s="1" customFormat="1" ht="20.25" customHeight="1">
      <c r="A15" s="8" t="s">
        <v>18</v>
      </c>
      <c r="B15" s="8">
        <v>345</v>
      </c>
      <c r="C15" s="8">
        <v>645</v>
      </c>
      <c r="D15" s="9">
        <f t="shared" si="0"/>
        <v>205592</v>
      </c>
      <c r="E15" s="10">
        <f t="shared" si="1"/>
        <v>51398</v>
      </c>
      <c r="F15" s="11">
        <v>256990</v>
      </c>
    </row>
    <row r="16" spans="1:6" s="1" customFormat="1" ht="20.25" customHeight="1">
      <c r="A16" s="8" t="s">
        <v>19</v>
      </c>
      <c r="B16" s="8">
        <v>245</v>
      </c>
      <c r="C16" s="8">
        <v>474</v>
      </c>
      <c r="D16" s="9">
        <f t="shared" si="0"/>
        <v>158984</v>
      </c>
      <c r="E16" s="10">
        <f t="shared" si="1"/>
        <v>39746</v>
      </c>
      <c r="F16" s="11">
        <v>198730</v>
      </c>
    </row>
    <row r="17" spans="1:6" s="1" customFormat="1" ht="20.25" customHeight="1">
      <c r="A17" s="8" t="s">
        <v>20</v>
      </c>
      <c r="B17" s="8">
        <v>361</v>
      </c>
      <c r="C17" s="8">
        <v>669</v>
      </c>
      <c r="D17" s="9">
        <f t="shared" si="0"/>
        <v>208616.80000000002</v>
      </c>
      <c r="E17" s="10">
        <f t="shared" si="1"/>
        <v>52154.200000000004</v>
      </c>
      <c r="F17" s="11">
        <v>260771</v>
      </c>
    </row>
    <row r="18" spans="1:6" s="1" customFormat="1" ht="20.25" customHeight="1">
      <c r="A18" s="8" t="s">
        <v>21</v>
      </c>
      <c r="B18" s="8">
        <v>296</v>
      </c>
      <c r="C18" s="8">
        <v>562</v>
      </c>
      <c r="D18" s="9">
        <f t="shared" si="0"/>
        <v>188216</v>
      </c>
      <c r="E18" s="10">
        <f t="shared" si="1"/>
        <v>47054</v>
      </c>
      <c r="F18" s="11">
        <v>235270</v>
      </c>
    </row>
    <row r="19" spans="1:6" s="1" customFormat="1" ht="20.25" customHeight="1">
      <c r="A19" s="8" t="s">
        <v>22</v>
      </c>
      <c r="B19" s="8">
        <v>428</v>
      </c>
      <c r="C19" s="8">
        <v>833</v>
      </c>
      <c r="D19" s="9">
        <f t="shared" si="0"/>
        <v>279376</v>
      </c>
      <c r="E19" s="10">
        <f t="shared" si="1"/>
        <v>69844</v>
      </c>
      <c r="F19" s="11">
        <v>349220</v>
      </c>
    </row>
    <row r="20" spans="1:6" s="1" customFormat="1" ht="20.25" customHeight="1">
      <c r="A20" s="8" t="s">
        <v>23</v>
      </c>
      <c r="B20" s="8">
        <v>511</v>
      </c>
      <c r="C20" s="8">
        <v>997</v>
      </c>
      <c r="D20" s="9">
        <f t="shared" si="0"/>
        <v>327728</v>
      </c>
      <c r="E20" s="10">
        <f t="shared" si="1"/>
        <v>81932</v>
      </c>
      <c r="F20" s="11">
        <v>409660</v>
      </c>
    </row>
    <row r="21" spans="1:6" s="1" customFormat="1" ht="20.25" customHeight="1">
      <c r="A21" s="8" t="s">
        <v>24</v>
      </c>
      <c r="B21" s="8">
        <v>299</v>
      </c>
      <c r="C21" s="8">
        <v>542</v>
      </c>
      <c r="D21" s="9">
        <f t="shared" si="0"/>
        <v>184672</v>
      </c>
      <c r="E21" s="10">
        <f t="shared" si="1"/>
        <v>46168</v>
      </c>
      <c r="F21" s="11">
        <v>230840</v>
      </c>
    </row>
    <row r="22" spans="1:6" s="1" customFormat="1" ht="20.25" customHeight="1">
      <c r="A22" s="8" t="s">
        <v>25</v>
      </c>
      <c r="B22" s="8">
        <v>656</v>
      </c>
      <c r="C22" s="8">
        <v>1251</v>
      </c>
      <c r="D22" s="9">
        <f>F22*0.9</f>
        <v>467329.5</v>
      </c>
      <c r="E22" s="10">
        <f>F22*0.1</f>
        <v>51925.5</v>
      </c>
      <c r="F22" s="11">
        <v>519255</v>
      </c>
    </row>
    <row r="23" spans="1:6" s="1" customFormat="1" ht="20.25" customHeight="1">
      <c r="A23" s="8" t="s">
        <v>26</v>
      </c>
      <c r="B23" s="8">
        <v>418</v>
      </c>
      <c r="C23" s="8">
        <v>788</v>
      </c>
      <c r="D23" s="9">
        <f>F23*0.9</f>
        <v>292023</v>
      </c>
      <c r="E23" s="10">
        <f>F23*0.1</f>
        <v>32447</v>
      </c>
      <c r="F23" s="11">
        <v>324470</v>
      </c>
    </row>
    <row r="24" spans="1:6" s="1" customFormat="1" ht="20.25" customHeight="1">
      <c r="A24" s="8" t="s">
        <v>27</v>
      </c>
      <c r="B24" s="8">
        <v>243</v>
      </c>
      <c r="C24" s="8">
        <v>481</v>
      </c>
      <c r="D24" s="9">
        <f>F24</f>
        <v>198225</v>
      </c>
      <c r="E24" s="10">
        <v>0</v>
      </c>
      <c r="F24" s="11">
        <v>198225</v>
      </c>
    </row>
    <row r="25" spans="1:6" s="1" customFormat="1" ht="20.25" customHeight="1">
      <c r="A25" s="8" t="s">
        <v>28</v>
      </c>
      <c r="B25" s="12">
        <v>224</v>
      </c>
      <c r="C25" s="12">
        <v>424</v>
      </c>
      <c r="D25" s="9">
        <v>172184</v>
      </c>
      <c r="E25" s="10">
        <v>0</v>
      </c>
      <c r="F25" s="11">
        <v>176829</v>
      </c>
    </row>
    <row r="26" spans="1:6" s="1" customFormat="1" ht="20.25" customHeight="1">
      <c r="A26" s="8" t="s">
        <v>29</v>
      </c>
      <c r="B26" s="8">
        <v>158</v>
      </c>
      <c r="C26" s="8">
        <v>325</v>
      </c>
      <c r="D26" s="9">
        <f aca="true" t="shared" si="2" ref="D26:D31">F26</f>
        <v>146350</v>
      </c>
      <c r="E26" s="10">
        <v>0</v>
      </c>
      <c r="F26" s="11">
        <v>146350</v>
      </c>
    </row>
    <row r="27" spans="1:6" s="1" customFormat="1" ht="20.25" customHeight="1">
      <c r="A27" s="8" t="s">
        <v>30</v>
      </c>
      <c r="B27" s="8">
        <v>197</v>
      </c>
      <c r="C27" s="8">
        <v>398</v>
      </c>
      <c r="D27" s="9">
        <f t="shared" si="2"/>
        <v>167975</v>
      </c>
      <c r="E27" s="10">
        <v>0</v>
      </c>
      <c r="F27" s="11">
        <v>167975</v>
      </c>
    </row>
    <row r="28" spans="1:6" s="1" customFormat="1" ht="20.25" customHeight="1">
      <c r="A28" s="8" t="s">
        <v>31</v>
      </c>
      <c r="B28" s="8">
        <v>127</v>
      </c>
      <c r="C28" s="8">
        <v>254</v>
      </c>
      <c r="D28" s="9">
        <f t="shared" si="2"/>
        <v>103520</v>
      </c>
      <c r="E28" s="10">
        <v>0</v>
      </c>
      <c r="F28" s="11">
        <v>103520</v>
      </c>
    </row>
    <row r="29" spans="1:6" s="1" customFormat="1" ht="20.25" customHeight="1">
      <c r="A29" s="8" t="s">
        <v>32</v>
      </c>
      <c r="B29" s="8">
        <v>144</v>
      </c>
      <c r="C29" s="8">
        <v>269</v>
      </c>
      <c r="D29" s="9">
        <f t="shared" si="2"/>
        <v>109915</v>
      </c>
      <c r="E29" s="10">
        <v>0</v>
      </c>
      <c r="F29" s="11">
        <v>109915</v>
      </c>
    </row>
    <row r="30" spans="1:6" s="1" customFormat="1" ht="20.25" customHeight="1">
      <c r="A30" s="8" t="s">
        <v>33</v>
      </c>
      <c r="B30" s="8">
        <v>353</v>
      </c>
      <c r="C30" s="8">
        <v>685</v>
      </c>
      <c r="D30" s="9">
        <f t="shared" si="2"/>
        <v>293480</v>
      </c>
      <c r="E30" s="10">
        <v>0</v>
      </c>
      <c r="F30" s="11">
        <v>293480</v>
      </c>
    </row>
    <row r="31" spans="1:6" s="1" customFormat="1" ht="20.25" customHeight="1">
      <c r="A31" s="8" t="s">
        <v>34</v>
      </c>
      <c r="B31" s="8">
        <v>345</v>
      </c>
      <c r="C31" s="8">
        <v>645</v>
      </c>
      <c r="D31" s="9">
        <f t="shared" si="2"/>
        <v>268480</v>
      </c>
      <c r="E31" s="10">
        <v>0</v>
      </c>
      <c r="F31" s="11">
        <v>268480</v>
      </c>
    </row>
    <row r="32" spans="1:6" s="1" customFormat="1" ht="20.25" customHeight="1">
      <c r="A32" s="13" t="s">
        <v>35</v>
      </c>
      <c r="B32" s="13">
        <f>SUM(B6:B31)</f>
        <v>8860</v>
      </c>
      <c r="C32" s="13">
        <f>SUM(C6:C31)</f>
        <v>16860</v>
      </c>
      <c r="D32" s="9">
        <f>SUM(D6:D31)</f>
        <v>5962379.9</v>
      </c>
      <c r="E32" s="10">
        <f>SUM(E6:E31)</f>
        <v>1020097.1</v>
      </c>
      <c r="F32" s="10">
        <f>SUM(F6:F31)</f>
        <v>6987122</v>
      </c>
    </row>
  </sheetData>
  <sheetProtection/>
  <mergeCells count="2">
    <mergeCell ref="A3:F3"/>
    <mergeCell ref="E4:F4"/>
  </mergeCells>
  <printOptions horizontalCentered="1"/>
  <pageMargins left="0.7479166666666667" right="0.7513888888888889" top="1.1020833333333333" bottom="1.023611111111111" header="0.5" footer="0.7479166666666667"/>
  <pageSetup horizontalDpi="600" verticalDpi="600" orientation="portrait" paperSize="9"/>
  <headerFooter scaleWithDoc="0" alignWithMargins="0">
    <oddFooter>&amp;L&amp;14- 4 -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Demure</cp:lastModifiedBy>
  <cp:lastPrinted>2021-08-06T02:36:35Z</cp:lastPrinted>
  <dcterms:created xsi:type="dcterms:W3CDTF">2001-12-31T17:22:02Z</dcterms:created>
  <dcterms:modified xsi:type="dcterms:W3CDTF">2021-08-10T02:34:33Z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CAB1BC7C7F8744C0B2DF1D0EFB2ABC4F</vt:lpwstr>
  </property>
  <property fmtid="{D5CDD505-2E9C-101B-9397-08002B2CF9AE}" pid="4" name="KSOProductBuildV">
    <vt:lpwstr>2052-11.1.0.10667</vt:lpwstr>
  </property>
</Properties>
</file>