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-９ (公示)" sheetId="1" r:id="rId1"/>
  </sheets>
  <definedNames>
    <definedName name="_xlnm._FilterDatabase" localSheetId="0" hidden="1">'1-９ (公示)'!$A$1:$B$4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<sst xmlns="http://schemas.openxmlformats.org/spreadsheetml/2006/main" count="104" uniqueCount="50">
  <si>
    <t>南安市普惠托育机构运营补助拨付明细表（2025年1月至9月）</t>
  </si>
  <si>
    <t>收款单位全称</t>
  </si>
  <si>
    <t>机构类别</t>
  </si>
  <si>
    <t>班型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</si>
  <si>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</si>
  <si>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</si>
  <si>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</si>
  <si>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</si>
  <si>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</si>
  <si>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</si>
  <si>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</si>
  <si>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</si>
  <si>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</si>
  <si>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合计金额（元）</t>
  </si>
  <si>
    <t>人数</t>
  </si>
  <si>
    <t>金额</t>
  </si>
  <si>
    <t>南安市国专第二幼儿园</t>
  </si>
  <si>
    <t>公办</t>
  </si>
  <si>
    <t>托大班</t>
  </si>
  <si>
    <t>南安市水头镇第二幼儿园</t>
  </si>
  <si>
    <t>南安市官桥镇第一中心幼儿园</t>
  </si>
  <si>
    <t>南安市省新第一中心幼儿园</t>
  </si>
  <si>
    <t>南安市实验幼儿园</t>
  </si>
  <si>
    <t>南安市溪美中心幼儿园</t>
  </si>
  <si>
    <t>南安市美林中心幼儿园</t>
  </si>
  <si>
    <t>南安市米奇托育服务中心</t>
  </si>
  <si>
    <t>民办</t>
  </si>
  <si>
    <t>托大班/混龄班</t>
  </si>
  <si>
    <t>南安市官桥米家托育服务中心</t>
  </si>
  <si>
    <t>混龄班</t>
  </si>
  <si>
    <t>南安市格林托育服务有限公司</t>
  </si>
  <si>
    <t>南安市小金星托育服务中心</t>
  </si>
  <si>
    <t>24(2)</t>
  </si>
  <si>
    <t>南安市仑苍贝康托育服务中心</t>
  </si>
  <si>
    <t>58(6)</t>
  </si>
  <si>
    <t>33(2)</t>
  </si>
  <si>
    <t>南安祥和托育服务中心</t>
  </si>
  <si>
    <t>泉州市鼎呱呱托育服务有限公司</t>
  </si>
  <si>
    <t>托大班/混龄班/托小班</t>
  </si>
  <si>
    <t>南安斯恩托儿所服务有限公司</t>
  </si>
  <si>
    <t>13(1)</t>
  </si>
  <si>
    <t>12(1)</t>
  </si>
  <si>
    <t>南安市童欣托儿所服务有限公司</t>
  </si>
  <si>
    <t>南安德润未来托育服务有限公司</t>
  </si>
  <si>
    <t>南安市开新托育服务有限公司</t>
  </si>
  <si>
    <t>南安市书砚托育服务有限公司</t>
  </si>
  <si>
    <t>南安市卓亚托育中心服务有限公司</t>
  </si>
  <si>
    <t>南安市蒙贝托育服务有限公司</t>
  </si>
  <si>
    <t>合计</t>
  </si>
  <si>
    <t>备注：1.补助标准：200元/月/人，重点婴幼儿（三孩家庭婴幼儿、计生特殊家庭再生育婴幼儿、残疾婴幼儿）600元/月/人，收托满15天算一个月，不满15天算半个月，1月－2月均按半个月计算；2.补助条件：1月-6月按班型入托使用率要达到50%，7月－12月要达到60%;3.人数后面加括号的数字为重点婴幼儿入托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</si>
</sst>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tabSelected="1" zoomScale="85" zoomScaleNormal="85" workbookViewId="0">
      <selection activeCell="A5" sqref="A5"/>
    </sheetView>
  </sheetViews>
  <sheetFormatPr defaultColWidth="8" defaultRowHeight="13.5"/>
  <cols>
    <col min="1" max="1" width="24.837037037037" style="2" customWidth="1"/>
    <col min="2" max="2" width="9.54074074074074" style="2" customWidth="1"/>
    <col min="3" max="3" width="17.9111111111111" style="2" customWidth="1"/>
    <col min="4" max="4" width="4.11111111111111" style="2" customWidth="1"/>
    <col min="5" max="5" width="4.77777777777778" style="2" customWidth="1"/>
    <col min="6" max="6" width="4.11111111111111" style="2" customWidth="1"/>
    <col min="7" max="7" width="4.77777777777778" style="2" customWidth="1"/>
    <col min="8" max="8" width="4.11111111111111" style="2" customWidth="1"/>
    <col min="9" max="9" width="5.66666666666667" style="2" customWidth="1"/>
    <col min="10" max="10" width="4.11111111111111" style="2" customWidth="1"/>
    <col min="11" max="11" width="5.66666666666667" style="2" customWidth="1"/>
    <col min="12" max="12" width="4.11111111111111" style="2" customWidth="1"/>
    <col min="13" max="13" width="5.66666666666667" style="2" customWidth="1"/>
    <col min="14" max="14" width="4.11111111111111" style="2" customWidth="1"/>
    <col min="15" max="21" width="5.66666666666667" style="2" customWidth="1"/>
    <col min="22" max="22" width="8.33333333333333" style="2" customWidth="1"/>
    <col min="23" max="16384" width="8" style="2"/>
  </cols>
  <sheetData>
    <row r="1" ht="23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5" customHeight="1" spans="1:22">
      <c r="A2" s="4"/>
      <c r="E2" s="5"/>
      <c r="N2" s="6"/>
      <c r="O2" s="6"/>
      <c r="P2" s="6"/>
      <c r="Q2" s="6"/>
      <c r="R2" s="6"/>
      <c r="S2" s="6"/>
      <c r="T2" s="6"/>
      <c r="U2" s="6"/>
      <c r="V2" s="6"/>
    </row>
    <row r="3" s="1" customFormat="1" ht="15" customHeight="1" spans="1:22">
      <c r="A3" s="7" t="s">
        <v>1</v>
      </c>
      <c r="B3" s="7" t="s">
        <v>2</v>
      </c>
      <c r="C3" s="8" t="s">
        <v>3</v>
      </c>
      <c r="D3" s="7" t="s">
        <v>4</v>
      </c>
      <c r="E3" s="7"/>
      <c r="F3" s="7" t="s">
        <v>5</v>
      </c>
      <c r="G3" s="7"/>
      <c r="H3" s="7" t="s">
        <v>6</v>
      </c>
      <c r="I3" s="7"/>
      <c r="J3" s="7" t="s">
        <v>7</v>
      </c>
      <c r="K3" s="7"/>
      <c r="L3" s="7" t="s">
        <v>8</v>
      </c>
      <c r="M3" s="7"/>
      <c r="N3" s="7" t="s">
        <v>9</v>
      </c>
      <c r="O3" s="7"/>
      <c r="P3" s="7" t="s">
        <v>10</v>
      </c>
      <c r="Q3" s="7"/>
      <c r="R3" s="7" t="s">
        <v>11</v>
      </c>
      <c r="S3" s="7"/>
      <c r="T3" s="7" t="s">
        <v>12</v>
      </c>
      <c r="U3" s="7"/>
      <c r="V3" s="9" t="s">
        <v>13</v>
      </c>
    </row>
    <row r="4" s="1" customFormat="1" ht="19" customHeight="1" spans="1:22">
      <c r="A4" s="7"/>
      <c r="B4" s="7"/>
      <c r="C4" s="8"/>
      <c r="D4" s="7" t="s">
        <v>14</v>
      </c>
      <c r="E4" s="7" t="s">
        <v>15</v>
      </c>
      <c r="F4" s="7" t="s">
        <v>14</v>
      </c>
      <c r="G4" s="7" t="s">
        <v>15</v>
      </c>
      <c r="H4" s="7" t="s">
        <v>14</v>
      </c>
      <c r="I4" s="7" t="s">
        <v>15</v>
      </c>
      <c r="J4" s="7" t="s">
        <v>14</v>
      </c>
      <c r="K4" s="7" t="s">
        <v>15</v>
      </c>
      <c r="L4" s="7" t="s">
        <v>14</v>
      </c>
      <c r="M4" s="7" t="s">
        <v>15</v>
      </c>
      <c r="N4" s="7" t="s">
        <v>14</v>
      </c>
      <c r="O4" s="7" t="s">
        <v>15</v>
      </c>
      <c r="P4" s="7" t="s">
        <v>14</v>
      </c>
      <c r="Q4" s="7" t="s">
        <v>15</v>
      </c>
      <c r="R4" s="7" t="s">
        <v>14</v>
      </c>
      <c r="S4" s="7" t="s">
        <v>15</v>
      </c>
      <c r="T4" s="7" t="s">
        <v>14</v>
      </c>
      <c r="U4" s="7" t="s">
        <v>15</v>
      </c>
      <c r="V4" s="9"/>
    </row>
    <row r="5" s="2" customFormat="1" ht="23" customHeight="1" spans="1:22">
      <c r="A5" s="10" t="s">
        <v>16</v>
      </c>
      <c r="B5" s="11" t="s">
        <v>17</v>
      </c>
      <c r="C5" s="11" t="s">
        <v>18</v>
      </c>
      <c r="D5" s="11">
        <v>10</v>
      </c>
      <c r="E5" s="11">
        <f t="shared" ref="E5:E9" si="0">D5*100</f>
        <v>1000</v>
      </c>
      <c r="F5" s="12">
        <v>20</v>
      </c>
      <c r="G5" s="12">
        <f t="shared" ref="G5:G9" si="1">F5*100</f>
        <v>2000</v>
      </c>
      <c r="H5" s="12">
        <v>20</v>
      </c>
      <c r="I5" s="12">
        <f t="shared" ref="I5:M5" si="2">H5*200</f>
        <v>4000</v>
      </c>
      <c r="J5" s="12">
        <v>20</v>
      </c>
      <c r="K5" s="12">
        <f t="shared" si="2"/>
        <v>4000</v>
      </c>
      <c r="L5" s="12">
        <v>20</v>
      </c>
      <c r="M5" s="11">
        <f t="shared" si="2"/>
        <v>4000</v>
      </c>
      <c r="N5" s="11">
        <v>20</v>
      </c>
      <c r="O5" s="11">
        <f t="shared" ref="O5:S5" si="3">N5*200</f>
        <v>4000</v>
      </c>
      <c r="P5" s="11">
        <v>0</v>
      </c>
      <c r="Q5" s="11">
        <f t="shared" si="3"/>
        <v>0</v>
      </c>
      <c r="R5" s="12">
        <v>0</v>
      </c>
      <c r="S5" s="12">
        <f t="shared" si="3"/>
        <v>0</v>
      </c>
      <c r="T5" s="12">
        <v>20</v>
      </c>
      <c r="U5" s="12">
        <f t="shared" ref="U5:U14" si="4">T5*200</f>
        <v>4000</v>
      </c>
      <c r="V5" s="11">
        <f t="shared" ref="V5:V25" si="5">E5+G5+I5+K5+M5+O5+Q5+S5+U5</f>
        <v>23000</v>
      </c>
    </row>
    <row r="6" s="2" customFormat="1" ht="23" customHeight="1" spans="1:22">
      <c r="A6" s="10" t="s">
        <v>19</v>
      </c>
      <c r="B6" s="11" t="s">
        <v>17</v>
      </c>
      <c r="C6" s="11" t="s">
        <v>18</v>
      </c>
      <c r="D6" s="11">
        <v>20</v>
      </c>
      <c r="E6" s="11">
        <f t="shared" si="0"/>
        <v>2000</v>
      </c>
      <c r="F6" s="12">
        <v>20</v>
      </c>
      <c r="G6" s="12">
        <f t="shared" si="1"/>
        <v>2000</v>
      </c>
      <c r="H6" s="12">
        <v>20</v>
      </c>
      <c r="I6" s="12">
        <f t="shared" ref="I6:M6" si="6">H6*200</f>
        <v>4000</v>
      </c>
      <c r="J6" s="12">
        <v>20</v>
      </c>
      <c r="K6" s="12">
        <f t="shared" si="6"/>
        <v>4000</v>
      </c>
      <c r="L6" s="12">
        <v>20</v>
      </c>
      <c r="M6" s="11">
        <f t="shared" si="6"/>
        <v>4000</v>
      </c>
      <c r="N6" s="11">
        <v>20</v>
      </c>
      <c r="O6" s="11">
        <f t="shared" ref="O6:S6" si="7">N6*200</f>
        <v>4000</v>
      </c>
      <c r="P6" s="11">
        <v>0</v>
      </c>
      <c r="Q6" s="11">
        <f t="shared" si="7"/>
        <v>0</v>
      </c>
      <c r="R6" s="12">
        <v>0</v>
      </c>
      <c r="S6" s="12">
        <f t="shared" si="7"/>
        <v>0</v>
      </c>
      <c r="T6" s="12">
        <v>19</v>
      </c>
      <c r="U6" s="12">
        <f t="shared" si="4"/>
        <v>3800</v>
      </c>
      <c r="V6" s="11">
        <f t="shared" si="5"/>
        <v>23800</v>
      </c>
    </row>
    <row r="7" s="2" customFormat="1" ht="23" customHeight="1" spans="1:22">
      <c r="A7" s="10" t="s">
        <v>20</v>
      </c>
      <c r="B7" s="11" t="s">
        <v>17</v>
      </c>
      <c r="C7" s="11" t="s">
        <v>18</v>
      </c>
      <c r="D7" s="11">
        <v>26</v>
      </c>
      <c r="E7" s="11">
        <f t="shared" si="0"/>
        <v>2600</v>
      </c>
      <c r="F7" s="11">
        <v>26</v>
      </c>
      <c r="G7" s="12">
        <f t="shared" si="1"/>
        <v>2600</v>
      </c>
      <c r="H7" s="11">
        <v>26</v>
      </c>
      <c r="I7" s="12">
        <f t="shared" ref="I7:M7" si="8">H7*200</f>
        <v>5200</v>
      </c>
      <c r="J7" s="11">
        <v>26</v>
      </c>
      <c r="K7" s="12">
        <f t="shared" si="8"/>
        <v>5200</v>
      </c>
      <c r="L7" s="11">
        <v>26</v>
      </c>
      <c r="M7" s="11">
        <f t="shared" si="8"/>
        <v>5200</v>
      </c>
      <c r="N7" s="11">
        <v>26</v>
      </c>
      <c r="O7" s="11">
        <f t="shared" ref="O7:S7" si="9">N7*200</f>
        <v>5200</v>
      </c>
      <c r="P7" s="11">
        <v>0</v>
      </c>
      <c r="Q7" s="11">
        <f t="shared" si="9"/>
        <v>0</v>
      </c>
      <c r="R7" s="11">
        <v>0</v>
      </c>
      <c r="S7" s="12">
        <f t="shared" si="9"/>
        <v>0</v>
      </c>
      <c r="T7" s="11">
        <v>42</v>
      </c>
      <c r="U7" s="12">
        <f t="shared" si="4"/>
        <v>8400</v>
      </c>
      <c r="V7" s="11">
        <f t="shared" si="5"/>
        <v>34400</v>
      </c>
    </row>
    <row r="8" s="2" customFormat="1" ht="23" customHeight="1" spans="1:22">
      <c r="A8" s="10" t="s">
        <v>21</v>
      </c>
      <c r="B8" s="11" t="s">
        <v>17</v>
      </c>
      <c r="C8" s="11" t="s">
        <v>18</v>
      </c>
      <c r="D8" s="11">
        <v>12</v>
      </c>
      <c r="E8" s="11">
        <f t="shared" si="0"/>
        <v>1200</v>
      </c>
      <c r="F8" s="12">
        <v>11</v>
      </c>
      <c r="G8" s="12">
        <f t="shared" si="1"/>
        <v>1100</v>
      </c>
      <c r="H8" s="12">
        <v>0</v>
      </c>
      <c r="I8" s="12">
        <f t="shared" ref="I8:M8" si="10">H8*200</f>
        <v>0</v>
      </c>
      <c r="J8" s="12">
        <v>0</v>
      </c>
      <c r="K8" s="12">
        <f t="shared" si="10"/>
        <v>0</v>
      </c>
      <c r="L8" s="12">
        <v>0</v>
      </c>
      <c r="M8" s="11">
        <f t="shared" si="10"/>
        <v>0</v>
      </c>
      <c r="N8" s="11">
        <v>0</v>
      </c>
      <c r="O8" s="11">
        <f t="shared" ref="O8:S8" si="11">N8*200</f>
        <v>0</v>
      </c>
      <c r="P8" s="11">
        <v>0</v>
      </c>
      <c r="Q8" s="11">
        <f t="shared" si="11"/>
        <v>0</v>
      </c>
      <c r="R8" s="12">
        <v>0</v>
      </c>
      <c r="S8" s="12">
        <f t="shared" si="11"/>
        <v>0</v>
      </c>
      <c r="T8" s="12">
        <v>15</v>
      </c>
      <c r="U8" s="12">
        <f t="shared" si="4"/>
        <v>3000</v>
      </c>
      <c r="V8" s="11">
        <f t="shared" si="5"/>
        <v>5300</v>
      </c>
    </row>
    <row r="9" s="2" customFormat="1" ht="23" customHeight="1" spans="1:22">
      <c r="A9" s="10" t="s">
        <v>22</v>
      </c>
      <c r="B9" s="11" t="s">
        <v>17</v>
      </c>
      <c r="C9" s="11" t="s">
        <v>18</v>
      </c>
      <c r="D9" s="13">
        <v>43</v>
      </c>
      <c r="E9" s="11">
        <f t="shared" si="0"/>
        <v>4300</v>
      </c>
      <c r="F9" s="13">
        <v>57</v>
      </c>
      <c r="G9" s="12">
        <f t="shared" si="1"/>
        <v>5700</v>
      </c>
      <c r="H9" s="13">
        <v>57</v>
      </c>
      <c r="I9" s="12">
        <f t="shared" ref="I9:M9" si="12">H9*200</f>
        <v>11400</v>
      </c>
      <c r="J9" s="13">
        <v>57</v>
      </c>
      <c r="K9" s="12">
        <f t="shared" si="12"/>
        <v>11400</v>
      </c>
      <c r="L9" s="13">
        <v>57</v>
      </c>
      <c r="M9" s="11">
        <f t="shared" si="12"/>
        <v>11400</v>
      </c>
      <c r="N9" s="13">
        <v>57</v>
      </c>
      <c r="O9" s="11">
        <f t="shared" ref="O9:S9" si="13">N9*200</f>
        <v>11400</v>
      </c>
      <c r="P9" s="11">
        <v>0</v>
      </c>
      <c r="Q9" s="11">
        <f t="shared" si="13"/>
        <v>0</v>
      </c>
      <c r="R9" s="12">
        <v>0</v>
      </c>
      <c r="S9" s="12">
        <f t="shared" si="13"/>
        <v>0</v>
      </c>
      <c r="T9" s="13">
        <v>80</v>
      </c>
      <c r="U9" s="12">
        <f t="shared" si="4"/>
        <v>16000</v>
      </c>
      <c r="V9" s="11">
        <f t="shared" si="5"/>
        <v>71600</v>
      </c>
    </row>
    <row r="10" s="2" customFormat="1" ht="23" customHeight="1" spans="1:22">
      <c r="A10" s="10" t="s">
        <v>23</v>
      </c>
      <c r="B10" s="11" t="s">
        <v>17</v>
      </c>
      <c r="C10" s="11" t="s">
        <v>18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2">
        <v>0</v>
      </c>
      <c r="K10" s="12">
        <v>0</v>
      </c>
      <c r="L10" s="12">
        <v>0</v>
      </c>
      <c r="M10" s="11">
        <v>0</v>
      </c>
      <c r="N10" s="12">
        <v>0</v>
      </c>
      <c r="O10" s="11">
        <v>0</v>
      </c>
      <c r="P10" s="11">
        <v>0</v>
      </c>
      <c r="Q10" s="11">
        <f t="shared" ref="Q10:Q13" si="14">P10*200</f>
        <v>0</v>
      </c>
      <c r="R10" s="11">
        <v>0</v>
      </c>
      <c r="S10" s="12">
        <f t="shared" ref="S10:S13" si="15">R10*200</f>
        <v>0</v>
      </c>
      <c r="T10" s="11">
        <v>24</v>
      </c>
      <c r="U10" s="12">
        <f t="shared" si="4"/>
        <v>4800</v>
      </c>
      <c r="V10" s="11">
        <f t="shared" si="5"/>
        <v>4800</v>
      </c>
    </row>
    <row r="11" s="2" customFormat="1" ht="23" customHeight="1" spans="1:22">
      <c r="A11" s="10" t="s">
        <v>24</v>
      </c>
      <c r="B11" s="11" t="s">
        <v>17</v>
      </c>
      <c r="C11" s="11" t="s">
        <v>18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2">
        <v>0</v>
      </c>
      <c r="K11" s="12">
        <v>0</v>
      </c>
      <c r="L11" s="12">
        <v>0</v>
      </c>
      <c r="M11" s="11">
        <v>0</v>
      </c>
      <c r="N11" s="12">
        <v>0</v>
      </c>
      <c r="O11" s="11">
        <v>0</v>
      </c>
      <c r="P11" s="11">
        <v>0</v>
      </c>
      <c r="Q11" s="11">
        <f t="shared" si="14"/>
        <v>0</v>
      </c>
      <c r="R11" s="11">
        <v>0</v>
      </c>
      <c r="S11" s="12">
        <f t="shared" si="15"/>
        <v>0</v>
      </c>
      <c r="T11" s="11">
        <v>20</v>
      </c>
      <c r="U11" s="12">
        <f t="shared" si="4"/>
        <v>4000</v>
      </c>
      <c r="V11" s="11">
        <f t="shared" si="5"/>
        <v>4000</v>
      </c>
    </row>
    <row r="12" s="2" customFormat="1" ht="23" customHeight="1" spans="1:22">
      <c r="A12" s="10" t="s">
        <v>25</v>
      </c>
      <c r="B12" s="11" t="s">
        <v>26</v>
      </c>
      <c r="C12" s="10" t="s">
        <v>27</v>
      </c>
      <c r="D12" s="11">
        <v>13</v>
      </c>
      <c r="E12" s="11">
        <f t="shared" ref="E12:E20" si="16">D12*100</f>
        <v>1300</v>
      </c>
      <c r="F12" s="12">
        <v>24</v>
      </c>
      <c r="G12" s="12">
        <f t="shared" ref="G12:G20" si="17">F12*100</f>
        <v>2400</v>
      </c>
      <c r="H12" s="12">
        <v>24</v>
      </c>
      <c r="I12" s="12">
        <f t="shared" ref="I12:M12" si="18">H12*200</f>
        <v>4800</v>
      </c>
      <c r="J12" s="12">
        <v>24</v>
      </c>
      <c r="K12" s="12">
        <f t="shared" si="18"/>
        <v>4800</v>
      </c>
      <c r="L12" s="12">
        <v>24</v>
      </c>
      <c r="M12" s="11">
        <f t="shared" si="18"/>
        <v>4800</v>
      </c>
      <c r="N12" s="12">
        <v>24</v>
      </c>
      <c r="O12" s="11">
        <f t="shared" ref="O12:O20" si="19">N12*200</f>
        <v>4800</v>
      </c>
      <c r="P12" s="11">
        <v>24</v>
      </c>
      <c r="Q12" s="11">
        <f t="shared" si="14"/>
        <v>4800</v>
      </c>
      <c r="R12" s="12">
        <v>24</v>
      </c>
      <c r="S12" s="12">
        <f t="shared" si="15"/>
        <v>4800</v>
      </c>
      <c r="T12" s="12">
        <v>11</v>
      </c>
      <c r="U12" s="12">
        <f t="shared" si="4"/>
        <v>2200</v>
      </c>
      <c r="V12" s="11">
        <f t="shared" si="5"/>
        <v>34700</v>
      </c>
    </row>
    <row r="13" s="2" customFormat="1" ht="23" customHeight="1" spans="1:22">
      <c r="A13" s="11" t="s">
        <v>28</v>
      </c>
      <c r="B13" s="11" t="s">
        <v>26</v>
      </c>
      <c r="C13" s="12" t="s">
        <v>29</v>
      </c>
      <c r="D13" s="11">
        <v>9</v>
      </c>
      <c r="E13" s="11">
        <f t="shared" si="16"/>
        <v>900</v>
      </c>
      <c r="F13" s="12">
        <v>10</v>
      </c>
      <c r="G13" s="12">
        <f t="shared" si="17"/>
        <v>1000</v>
      </c>
      <c r="H13" s="12">
        <v>14</v>
      </c>
      <c r="I13" s="12">
        <f t="shared" ref="I13:M13" si="20">H13*200</f>
        <v>2800</v>
      </c>
      <c r="J13" s="12">
        <v>16</v>
      </c>
      <c r="K13" s="12">
        <f t="shared" si="20"/>
        <v>3200</v>
      </c>
      <c r="L13" s="12">
        <v>16</v>
      </c>
      <c r="M13" s="11">
        <f t="shared" si="20"/>
        <v>3200</v>
      </c>
      <c r="N13" s="11">
        <v>16</v>
      </c>
      <c r="O13" s="11">
        <f t="shared" si="19"/>
        <v>3200</v>
      </c>
      <c r="P13" s="11">
        <v>16</v>
      </c>
      <c r="Q13" s="11">
        <f t="shared" si="14"/>
        <v>3200</v>
      </c>
      <c r="R13" s="12">
        <v>0</v>
      </c>
      <c r="S13" s="12">
        <f t="shared" si="15"/>
        <v>0</v>
      </c>
      <c r="T13" s="12">
        <v>12</v>
      </c>
      <c r="U13" s="12">
        <f t="shared" si="4"/>
        <v>2400</v>
      </c>
      <c r="V13" s="11">
        <f t="shared" si="5"/>
        <v>19900</v>
      </c>
    </row>
    <row r="14" s="2" customFormat="1" ht="23" customHeight="1" spans="1:22">
      <c r="A14" s="15" t="s">
        <v>30</v>
      </c>
      <c r="B14" s="11" t="s">
        <v>26</v>
      </c>
      <c r="C14" s="12" t="s">
        <v>18</v>
      </c>
      <c r="D14" s="12">
        <v>26</v>
      </c>
      <c r="E14" s="11">
        <f t="shared" si="16"/>
        <v>2600</v>
      </c>
      <c r="F14" s="12">
        <v>43</v>
      </c>
      <c r="G14" s="12">
        <f t="shared" si="17"/>
        <v>4300</v>
      </c>
      <c r="H14" s="12">
        <v>43</v>
      </c>
      <c r="I14" s="12">
        <f t="shared" ref="I14:M14" si="21">H14*200</f>
        <v>8600</v>
      </c>
      <c r="J14" s="12">
        <v>45</v>
      </c>
      <c r="K14" s="12">
        <f t="shared" si="21"/>
        <v>9000</v>
      </c>
      <c r="L14" s="12">
        <v>47</v>
      </c>
      <c r="M14" s="11">
        <f t="shared" si="21"/>
        <v>9400</v>
      </c>
      <c r="N14" s="12">
        <v>47</v>
      </c>
      <c r="O14" s="11">
        <f t="shared" si="19"/>
        <v>9400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2">
        <f t="shared" si="4"/>
        <v>0</v>
      </c>
      <c r="V14" s="11">
        <f t="shared" si="5"/>
        <v>43300</v>
      </c>
    </row>
    <row r="15" s="2" customFormat="1" ht="23" customHeight="1" spans="1:22">
      <c r="A15" s="10" t="s">
        <v>31</v>
      </c>
      <c r="B15" s="11" t="s">
        <v>26</v>
      </c>
      <c r="C15" s="10" t="s">
        <v>27</v>
      </c>
      <c r="D15" s="11">
        <v>35</v>
      </c>
      <c r="E15" s="11">
        <f t="shared" si="16"/>
        <v>3500</v>
      </c>
      <c r="F15" s="12">
        <v>52</v>
      </c>
      <c r="G15" s="12">
        <f t="shared" si="17"/>
        <v>5200</v>
      </c>
      <c r="H15" s="12">
        <v>54</v>
      </c>
      <c r="I15" s="12">
        <f t="shared" ref="I15:M15" si="22">H15*200</f>
        <v>10800</v>
      </c>
      <c r="J15" s="12">
        <v>60</v>
      </c>
      <c r="K15" s="12">
        <f t="shared" si="22"/>
        <v>12000</v>
      </c>
      <c r="L15" s="12">
        <v>60</v>
      </c>
      <c r="M15" s="11">
        <f t="shared" si="22"/>
        <v>12000</v>
      </c>
      <c r="N15" s="11">
        <v>60</v>
      </c>
      <c r="O15" s="11">
        <f t="shared" si="19"/>
        <v>12000</v>
      </c>
      <c r="P15" s="11">
        <v>40</v>
      </c>
      <c r="Q15" s="11">
        <v>7900</v>
      </c>
      <c r="R15" s="12">
        <v>33</v>
      </c>
      <c r="S15" s="12">
        <f>R15*200</f>
        <v>6600</v>
      </c>
      <c r="T15" s="12" t="s">
        <v>32</v>
      </c>
      <c r="U15" s="12">
        <v>5300</v>
      </c>
      <c r="V15" s="11">
        <f t="shared" si="5"/>
        <v>75300</v>
      </c>
    </row>
    <row r="16" s="2" customFormat="1" ht="23" customHeight="1" spans="1:22">
      <c r="A16" s="11" t="s">
        <v>33</v>
      </c>
      <c r="B16" s="11" t="s">
        <v>26</v>
      </c>
      <c r="C16" s="10" t="s">
        <v>27</v>
      </c>
      <c r="D16" s="12">
        <v>49</v>
      </c>
      <c r="E16" s="11">
        <f t="shared" si="16"/>
        <v>4900</v>
      </c>
      <c r="F16" s="12">
        <v>50</v>
      </c>
      <c r="G16" s="12">
        <f t="shared" si="17"/>
        <v>5000</v>
      </c>
      <c r="H16" s="12">
        <v>52</v>
      </c>
      <c r="I16" s="12">
        <f t="shared" ref="I16:M16" si="23">H16*200</f>
        <v>10400</v>
      </c>
      <c r="J16" s="12">
        <v>53</v>
      </c>
      <c r="K16" s="12">
        <f t="shared" si="23"/>
        <v>10600</v>
      </c>
      <c r="L16" s="12">
        <v>54</v>
      </c>
      <c r="M16" s="11">
        <f t="shared" si="23"/>
        <v>10800</v>
      </c>
      <c r="N16" s="12">
        <v>56</v>
      </c>
      <c r="O16" s="11">
        <f t="shared" si="19"/>
        <v>11200</v>
      </c>
      <c r="P16" s="12" t="s">
        <v>34</v>
      </c>
      <c r="Q16" s="11">
        <v>14000</v>
      </c>
      <c r="R16" s="12" t="s">
        <v>34</v>
      </c>
      <c r="S16" s="11">
        <v>14000</v>
      </c>
      <c r="T16" s="12" t="s">
        <v>35</v>
      </c>
      <c r="U16" s="12">
        <v>7400</v>
      </c>
      <c r="V16" s="11">
        <f t="shared" si="5"/>
        <v>88300</v>
      </c>
    </row>
    <row r="17" s="2" customFormat="1" ht="23" customHeight="1" spans="1:22">
      <c r="A17" s="10" t="s">
        <v>36</v>
      </c>
      <c r="B17" s="11" t="s">
        <v>26</v>
      </c>
      <c r="C17" s="10" t="s">
        <v>27</v>
      </c>
      <c r="D17" s="12">
        <v>22</v>
      </c>
      <c r="E17" s="11">
        <f t="shared" si="16"/>
        <v>2200</v>
      </c>
      <c r="F17" s="12">
        <v>28</v>
      </c>
      <c r="G17" s="12">
        <f t="shared" si="17"/>
        <v>2800</v>
      </c>
      <c r="H17" s="12">
        <v>28</v>
      </c>
      <c r="I17" s="12">
        <f t="shared" ref="I17:M17" si="24">H17*200</f>
        <v>5600</v>
      </c>
      <c r="J17" s="12">
        <v>30</v>
      </c>
      <c r="K17" s="12">
        <f t="shared" si="24"/>
        <v>6000</v>
      </c>
      <c r="L17" s="12">
        <v>32</v>
      </c>
      <c r="M17" s="11">
        <f t="shared" si="24"/>
        <v>6400</v>
      </c>
      <c r="N17" s="12">
        <v>36</v>
      </c>
      <c r="O17" s="11">
        <f t="shared" si="19"/>
        <v>7200</v>
      </c>
      <c r="P17" s="12">
        <v>25</v>
      </c>
      <c r="Q17" s="11">
        <v>4900</v>
      </c>
      <c r="R17" s="12">
        <v>25</v>
      </c>
      <c r="S17" s="12">
        <v>5000</v>
      </c>
      <c r="T17" s="12">
        <v>17</v>
      </c>
      <c r="U17" s="12">
        <f t="shared" ref="U17:U25" si="25">T17*200</f>
        <v>3400</v>
      </c>
      <c r="V17" s="11">
        <f t="shared" si="5"/>
        <v>43500</v>
      </c>
    </row>
    <row r="18" s="2" customFormat="1" ht="23" customHeight="1" spans="1:22">
      <c r="A18" s="10" t="s">
        <v>37</v>
      </c>
      <c r="B18" s="11" t="s">
        <v>26</v>
      </c>
      <c r="C18" s="12" t="s">
        <v>38</v>
      </c>
      <c r="D18" s="12">
        <v>38</v>
      </c>
      <c r="E18" s="11">
        <f t="shared" si="16"/>
        <v>3800</v>
      </c>
      <c r="F18" s="12">
        <v>40</v>
      </c>
      <c r="G18" s="12">
        <f t="shared" si="17"/>
        <v>4000</v>
      </c>
      <c r="H18" s="12">
        <v>40</v>
      </c>
      <c r="I18" s="12">
        <f t="shared" ref="I18:M18" si="26">H18*200</f>
        <v>8000</v>
      </c>
      <c r="J18" s="12">
        <v>40</v>
      </c>
      <c r="K18" s="12">
        <f t="shared" si="26"/>
        <v>8000</v>
      </c>
      <c r="L18" s="12">
        <v>40</v>
      </c>
      <c r="M18" s="11">
        <f t="shared" si="26"/>
        <v>8000</v>
      </c>
      <c r="N18" s="12">
        <v>40</v>
      </c>
      <c r="O18" s="11">
        <f t="shared" si="19"/>
        <v>8000</v>
      </c>
      <c r="P18" s="12">
        <v>0</v>
      </c>
      <c r="Q18" s="11">
        <f t="shared" ref="Q18:U18" si="27">P18*200</f>
        <v>0</v>
      </c>
      <c r="R18" s="12">
        <v>14</v>
      </c>
      <c r="S18" s="12">
        <f t="shared" si="27"/>
        <v>2800</v>
      </c>
      <c r="T18" s="12">
        <v>19</v>
      </c>
      <c r="U18" s="12">
        <f t="shared" si="27"/>
        <v>3800</v>
      </c>
      <c r="V18" s="11">
        <f t="shared" si="5"/>
        <v>46400</v>
      </c>
    </row>
    <row r="19" s="2" customFormat="1" ht="23" customHeight="1" spans="1:22">
      <c r="A19" s="10" t="s">
        <v>39</v>
      </c>
      <c r="B19" s="11" t="s">
        <v>26</v>
      </c>
      <c r="C19" s="10" t="s">
        <v>27</v>
      </c>
      <c r="D19" s="12">
        <v>11</v>
      </c>
      <c r="E19" s="11">
        <f t="shared" si="16"/>
        <v>1100</v>
      </c>
      <c r="F19" s="12">
        <v>12</v>
      </c>
      <c r="G19" s="12">
        <f t="shared" si="17"/>
        <v>1200</v>
      </c>
      <c r="H19" s="12">
        <v>12</v>
      </c>
      <c r="I19" s="12">
        <f t="shared" ref="I19:M19" si="28">H19*200</f>
        <v>2400</v>
      </c>
      <c r="J19" s="12">
        <v>12</v>
      </c>
      <c r="K19" s="12">
        <f t="shared" si="28"/>
        <v>2400</v>
      </c>
      <c r="L19" s="12">
        <v>12</v>
      </c>
      <c r="M19" s="11">
        <f t="shared" si="28"/>
        <v>2400</v>
      </c>
      <c r="N19" s="12">
        <v>12</v>
      </c>
      <c r="O19" s="11">
        <f t="shared" si="19"/>
        <v>2400</v>
      </c>
      <c r="P19" s="12" t="s">
        <v>40</v>
      </c>
      <c r="Q19" s="11">
        <v>3000</v>
      </c>
      <c r="R19" s="12" t="s">
        <v>41</v>
      </c>
      <c r="S19" s="12">
        <v>2800</v>
      </c>
      <c r="T19" s="12" t="s">
        <v>40</v>
      </c>
      <c r="U19" s="12">
        <v>3000</v>
      </c>
      <c r="V19" s="11">
        <f t="shared" si="5"/>
        <v>20700</v>
      </c>
    </row>
    <row r="20" s="2" customFormat="1" ht="23" customHeight="1" spans="1:22">
      <c r="A20" s="10" t="s">
        <v>42</v>
      </c>
      <c r="B20" s="11" t="s">
        <v>26</v>
      </c>
      <c r="C20" s="10" t="s">
        <v>27</v>
      </c>
      <c r="D20" s="12">
        <v>35</v>
      </c>
      <c r="E20" s="11">
        <f t="shared" si="16"/>
        <v>3500</v>
      </c>
      <c r="F20" s="12">
        <v>38</v>
      </c>
      <c r="G20" s="12">
        <f t="shared" si="17"/>
        <v>3800</v>
      </c>
      <c r="H20" s="12">
        <v>33</v>
      </c>
      <c r="I20" s="12">
        <f t="shared" ref="I20:M20" si="29">H20*200</f>
        <v>6600</v>
      </c>
      <c r="J20" s="12">
        <v>32</v>
      </c>
      <c r="K20" s="12">
        <f t="shared" si="29"/>
        <v>6400</v>
      </c>
      <c r="L20" s="12">
        <v>30</v>
      </c>
      <c r="M20" s="11">
        <f t="shared" si="29"/>
        <v>6000</v>
      </c>
      <c r="N20" s="12">
        <v>28</v>
      </c>
      <c r="O20" s="11">
        <f t="shared" si="19"/>
        <v>5600</v>
      </c>
      <c r="P20" s="12">
        <v>32</v>
      </c>
      <c r="Q20" s="11">
        <v>5900</v>
      </c>
      <c r="R20" s="12">
        <v>0</v>
      </c>
      <c r="S20" s="12">
        <f t="shared" ref="S20:S25" si="30">R20*200</f>
        <v>0</v>
      </c>
      <c r="T20" s="12">
        <v>37</v>
      </c>
      <c r="U20" s="12">
        <f t="shared" si="25"/>
        <v>7400</v>
      </c>
      <c r="V20" s="11">
        <f t="shared" si="5"/>
        <v>45200</v>
      </c>
    </row>
    <row r="21" s="2" customFormat="1" ht="23" customHeight="1" spans="1:22">
      <c r="A21" s="10" t="s">
        <v>43</v>
      </c>
      <c r="B21" s="11" t="s">
        <v>26</v>
      </c>
      <c r="C21" s="10" t="s">
        <v>27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2">
        <v>0</v>
      </c>
      <c r="K21" s="12">
        <v>0</v>
      </c>
      <c r="L21" s="12">
        <v>0</v>
      </c>
      <c r="M21" s="11">
        <v>0</v>
      </c>
      <c r="N21" s="12">
        <v>0</v>
      </c>
      <c r="O21" s="11">
        <v>0</v>
      </c>
      <c r="P21" s="12">
        <v>42</v>
      </c>
      <c r="Q21" s="11">
        <f t="shared" ref="Q21:Q25" si="31">P21*200</f>
        <v>8400</v>
      </c>
      <c r="R21" s="12">
        <v>18</v>
      </c>
      <c r="S21" s="12">
        <f t="shared" si="30"/>
        <v>3600</v>
      </c>
      <c r="T21" s="12">
        <v>17</v>
      </c>
      <c r="U21" s="12">
        <f t="shared" si="25"/>
        <v>3400</v>
      </c>
      <c r="V21" s="11">
        <f t="shared" si="5"/>
        <v>15400</v>
      </c>
    </row>
    <row r="22" s="2" customFormat="1" ht="23" customHeight="1" spans="1:22">
      <c r="A22" s="10" t="s">
        <v>44</v>
      </c>
      <c r="B22" s="11" t="s">
        <v>26</v>
      </c>
      <c r="C22" s="13" t="s">
        <v>29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2">
        <v>0</v>
      </c>
      <c r="K22" s="12">
        <v>0</v>
      </c>
      <c r="L22" s="12">
        <v>0</v>
      </c>
      <c r="M22" s="11">
        <v>0</v>
      </c>
      <c r="N22" s="12">
        <v>0</v>
      </c>
      <c r="O22" s="11">
        <v>0</v>
      </c>
      <c r="P22" s="12">
        <v>15</v>
      </c>
      <c r="Q22" s="11">
        <f t="shared" si="31"/>
        <v>3000</v>
      </c>
      <c r="R22" s="12">
        <v>18</v>
      </c>
      <c r="S22" s="12">
        <f t="shared" si="30"/>
        <v>3600</v>
      </c>
      <c r="T22" s="12">
        <v>16</v>
      </c>
      <c r="U22" s="12">
        <f t="shared" si="25"/>
        <v>3200</v>
      </c>
      <c r="V22" s="11">
        <f t="shared" si="5"/>
        <v>9800</v>
      </c>
    </row>
    <row r="23" s="2" customFormat="1" ht="23" customHeight="1" spans="1:22">
      <c r="A23" s="10" t="s">
        <v>45</v>
      </c>
      <c r="B23" s="11" t="s">
        <v>26</v>
      </c>
      <c r="C23" s="12" t="s">
        <v>18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2">
        <v>0</v>
      </c>
      <c r="K23" s="12">
        <v>0</v>
      </c>
      <c r="L23" s="12">
        <v>0</v>
      </c>
      <c r="M23" s="11">
        <v>0</v>
      </c>
      <c r="N23" s="12">
        <v>0</v>
      </c>
      <c r="O23" s="11">
        <v>0</v>
      </c>
      <c r="P23" s="12">
        <v>0</v>
      </c>
      <c r="Q23" s="11">
        <v>0</v>
      </c>
      <c r="R23" s="12">
        <v>0</v>
      </c>
      <c r="S23" s="12">
        <f t="shared" si="30"/>
        <v>0</v>
      </c>
      <c r="T23" s="12">
        <v>15</v>
      </c>
      <c r="U23" s="12">
        <f t="shared" si="25"/>
        <v>3000</v>
      </c>
      <c r="V23" s="11">
        <f t="shared" si="5"/>
        <v>3000</v>
      </c>
    </row>
    <row r="24" s="2" customFormat="1" ht="23" customHeight="1" spans="1:22">
      <c r="A24" s="10" t="s">
        <v>46</v>
      </c>
      <c r="B24" s="11" t="s">
        <v>26</v>
      </c>
      <c r="C24" s="10" t="s">
        <v>27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2">
        <v>0</v>
      </c>
      <c r="K24" s="12">
        <v>0</v>
      </c>
      <c r="L24" s="12">
        <v>0</v>
      </c>
      <c r="M24" s="11">
        <v>0</v>
      </c>
      <c r="N24" s="12">
        <v>0</v>
      </c>
      <c r="O24" s="11">
        <v>0</v>
      </c>
      <c r="P24" s="12">
        <v>42</v>
      </c>
      <c r="Q24" s="11">
        <f t="shared" si="31"/>
        <v>8400</v>
      </c>
      <c r="R24" s="12">
        <v>49</v>
      </c>
      <c r="S24" s="12">
        <f t="shared" si="30"/>
        <v>9800</v>
      </c>
      <c r="T24" s="12">
        <v>13</v>
      </c>
      <c r="U24" s="12">
        <f t="shared" si="25"/>
        <v>2600</v>
      </c>
      <c r="V24" s="11">
        <f t="shared" si="5"/>
        <v>20800</v>
      </c>
    </row>
    <row r="25" s="2" customFormat="1" ht="23" customHeight="1" spans="1:22">
      <c r="A25" s="10" t="s">
        <v>47</v>
      </c>
      <c r="B25" s="11" t="s">
        <v>26</v>
      </c>
      <c r="C25" s="10" t="s">
        <v>27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2">
        <v>0</v>
      </c>
      <c r="K25" s="12">
        <v>0</v>
      </c>
      <c r="L25" s="12">
        <v>0</v>
      </c>
      <c r="M25" s="11">
        <v>0</v>
      </c>
      <c r="N25" s="12">
        <v>0</v>
      </c>
      <c r="O25" s="11">
        <v>0</v>
      </c>
      <c r="P25" s="12">
        <v>18</v>
      </c>
      <c r="Q25" s="11">
        <f t="shared" si="31"/>
        <v>3600</v>
      </c>
      <c r="R25" s="12">
        <v>20</v>
      </c>
      <c r="S25" s="12">
        <f t="shared" si="30"/>
        <v>4000</v>
      </c>
      <c r="T25" s="12">
        <v>24</v>
      </c>
      <c r="U25" s="12">
        <f t="shared" si="25"/>
        <v>4800</v>
      </c>
      <c r="V25" s="11">
        <f t="shared" si="5"/>
        <v>12400</v>
      </c>
    </row>
    <row r="26" s="2" customFormat="1" ht="23" customHeight="1" spans="1:22">
      <c r="A26" s="10" t="s">
        <v>48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1">
        <f>SUM(V5:V25)</f>
        <v>645600</v>
      </c>
    </row>
    <row r="27" ht="38" customHeight="1" spans="1:22">
      <c r="A27" s="16" t="s">
        <v>49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30" customHeight="1" spans="1:22">
      <c r="A28" s="17"/>
      <c r="E28" s="17"/>
      <c r="J28" s="17"/>
      <c r="K28" s="17"/>
      <c r="L28" s="17"/>
      <c r="M28" s="17"/>
    </row>
  </sheetData>
  <sheetProtection formatCells="0" formatColumns="0" formatRows="0" insertRows="0" insertColumns="0" insertHyperlinks="0" deleteColumns="0" deleteRows="0" sort="0" autoFilter="0" pivotTables="0"/>
  <mergeCells count="17">
    <mergeCell ref="A1:V1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26:U26"/>
    <mergeCell ref="A27:V27"/>
    <mergeCell ref="J28:M28"/>
    <mergeCell ref="A3:A4"/>
    <mergeCell ref="B3:B4"/>
    <mergeCell ref="C3:C4"/>
    <mergeCell ref="V3:V4"/>
  </mergeCells>
  <printOptions horizontalCentered="1" verticalCentered="1"/>
  <pageMargins left="0.118055555555556" right="0.118055555555556" top="0.236111111111111" bottom="0.0784722222222222" header="0.156944444444444" footer="0.156944444444444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1-９ 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Yellow</cp:lastModifiedBy>
  <dcterms:created xsi:type="dcterms:W3CDTF">2025-10-21T03:20:00Z</dcterms:created>
  <dcterms:modified xsi:type="dcterms:W3CDTF">2025-10-22T00:51:54Z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F8075360E2F9477F87BCE9F783E47425_11</vt:lpwstr>
  </property>
  <property fmtid="{D5CDD505-2E9C-101B-9397-08002B2CF9AE}" pid="3" name="KSOProductBuildVer">
    <vt:lpwstr>2052-12.1.0.22089</vt:lpwstr>
  </property>
</Properties>
</file>